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30" windowWidth="20520" windowHeight="3930" tabRatio="496" activeTab="0"/>
  </bookViews>
  <sheets>
    <sheet name="Balance" sheetId="1" r:id="rId1"/>
    <sheet name="Income" sheetId="2" r:id="rId2"/>
    <sheet name="Expenditure" sheetId="3" r:id="rId3"/>
    <sheet name="Checklist" sheetId="4" r:id="rId4"/>
    <sheet name="Other text to translate" sheetId="5" state="hidden" r:id="rId5"/>
    <sheet name="Sheet1" sheetId="6" state="hidden" r:id="rId6"/>
  </sheets>
  <definedNames>
    <definedName name="_xlnm.Print_Area" localSheetId="0">'Balance'!$A$1:$N$46</definedName>
    <definedName name="_xlnm.Print_Area" localSheetId="3">'Checklist'!$A$1:$L$32</definedName>
    <definedName name="_xlnm.Print_Area" localSheetId="2">'Expenditure'!$B$1:$N$117</definedName>
    <definedName name="_xlnm.Print_Area" localSheetId="1">'Income'!$A$1:$N$82</definedName>
  </definedNames>
  <calcPr fullCalcOnLoad="1"/>
</workbook>
</file>

<file path=xl/sharedStrings.xml><?xml version="1.0" encoding="utf-8"?>
<sst xmlns="http://schemas.openxmlformats.org/spreadsheetml/2006/main" count="328" uniqueCount="155">
  <si>
    <t>Grant request (How much are you applying for?)</t>
  </si>
  <si>
    <t>Please select</t>
  </si>
  <si>
    <t>Income</t>
  </si>
  <si>
    <t>Expenditure</t>
  </si>
  <si>
    <t>Balance</t>
  </si>
  <si>
    <t>Finished</t>
  </si>
  <si>
    <t>Checklist</t>
  </si>
  <si>
    <t>Costs of making your activity more accessible</t>
  </si>
  <si>
    <t>Artistic costs</t>
  </si>
  <si>
    <t>Click the buttons below to fill in your
income and expenditure details</t>
  </si>
  <si>
    <t>Essential help notes - click here</t>
  </si>
  <si>
    <t>Support in kind</t>
  </si>
  <si>
    <r>
      <rPr>
        <b/>
        <sz val="12"/>
        <color indexed="8"/>
        <rFont val="Calibri"/>
        <family val="2"/>
      </rPr>
      <t>Arts Council of Wales grant request</t>
    </r>
    <r>
      <rPr>
        <sz val="12"/>
        <color indexed="8"/>
        <rFont val="Calibri"/>
        <family val="2"/>
      </rPr>
      <t xml:space="preserve"> (this is filled in automatically from the Balance page)</t>
    </r>
  </si>
  <si>
    <t>Income heading</t>
  </si>
  <si>
    <t>Type of grant:</t>
  </si>
  <si>
    <t>Grant request:</t>
  </si>
  <si>
    <t>Type of grant you're applying for:</t>
  </si>
  <si>
    <t>How to use this template</t>
  </si>
  <si>
    <t>Formulae column to hide</t>
  </si>
  <si>
    <t>Please fill in this page with your income details</t>
  </si>
  <si>
    <t>Expenditure heading</t>
  </si>
  <si>
    <t>Marketing and audience development</t>
  </si>
  <si>
    <t>Purchase of equipment</t>
  </si>
  <si>
    <t>Project running costs</t>
  </si>
  <si>
    <t>Please use this checklist before uploading your Budget</t>
  </si>
  <si>
    <t>Please fill in this page with your expenditure details</t>
  </si>
  <si>
    <t xml:space="preserve">               </t>
  </si>
  <si>
    <t>Is this confirmed?</t>
  </si>
  <si>
    <t>Please fill in this important information</t>
  </si>
  <si>
    <t>Applicant:</t>
  </si>
  <si>
    <t>Income total:</t>
  </si>
  <si>
    <t>Expenditure total:</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</si>
  <si>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</si>
  <si>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</si>
  <si>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</si>
  <si>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</si>
  <si>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</si>
  <si>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</si>
  <si>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</si>
  <si>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</si>
  <si>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Is at least 10% of your partnership funding from non-Lottery sources?</t>
  </si>
  <si>
    <t>Use this handy checklist to help you double-check that you've done everything you need to do.</t>
  </si>
  <si>
    <t>If you see any red messages you'll need to have another look at your figures.</t>
  </si>
  <si>
    <t>Now you can save the final version and upload it to our online system when you’re ready.</t>
  </si>
  <si>
    <t>Yes</t>
  </si>
  <si>
    <t>No</t>
  </si>
  <si>
    <t>Click here if you wish to download the full set of Essential Help Notes</t>
  </si>
  <si>
    <t>Maximum percentage we can award:</t>
  </si>
  <si>
    <t>Arts Council of Wales funding percentage:</t>
  </si>
  <si>
    <t>Read the ESSENTIAL HELP NOTES:</t>
  </si>
  <si>
    <t xml:space="preserve">For detailed guidance on how to fill in this template click on the blue link at the top of each page
(or you can download the full set using the orange link at the bottom of this page).  </t>
  </si>
  <si>
    <t>Your current percentage:</t>
  </si>
  <si>
    <t>Your current Capital total:</t>
  </si>
  <si>
    <t>Maximum percentage of Support in kind we will accept:</t>
  </si>
  <si>
    <t>Total Other public funding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</si>
  <si>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</si>
  <si>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</si>
  <si>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</si>
  <si>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Are you a revenue funded organisation?</t>
  </si>
  <si>
    <t>Is your grant request figure within the minimum and maximum amounts we can award?</t>
  </si>
  <si>
    <t>Does your budget balance (are income and expenditure equal)?</t>
  </si>
  <si>
    <t>Have you checked and removed any ineligible costs from within your budget?</t>
  </si>
  <si>
    <t>If you're a revenue funded organisation (RFO), have you removed any costs that are paid for with your Arts Council of Wales revenue funding? [REMOVE FOR INDIVIDUALS]</t>
  </si>
  <si>
    <t>If you're a revenue funded organisation (RFO), have you removed any of your own funds that come from the Arts Council of Wales? [REMOVE FOR INDIVIDUALS]</t>
  </si>
  <si>
    <r>
      <t xml:space="preserve">Have you described how you will achieve your </t>
    </r>
    <r>
      <rPr>
        <i/>
        <sz val="12"/>
        <color indexed="8"/>
        <rFont val="FuturaWelsh"/>
        <family val="2"/>
      </rPr>
      <t xml:space="preserve">Earned income </t>
    </r>
    <r>
      <rPr>
        <sz val="12"/>
        <color indexed="8"/>
        <rFont val="FuturaWelsh"/>
        <family val="2"/>
      </rPr>
      <t>target in your Marketing Plan and/or your grant application form?</t>
    </r>
  </si>
  <si>
    <t>Balance page</t>
  </si>
  <si>
    <t>Expenditure page</t>
  </si>
  <si>
    <t>Income page</t>
  </si>
  <si>
    <r>
      <t xml:space="preserve">Is the total </t>
    </r>
    <r>
      <rPr>
        <i/>
        <sz val="12"/>
        <color indexed="8"/>
        <rFont val="FuturaWelsh"/>
        <family val="2"/>
      </rPr>
      <t>Support in kind</t>
    </r>
    <r>
      <rPr>
        <sz val="12"/>
        <color indexed="8"/>
        <rFont val="FuturaWelsh"/>
        <family val="2"/>
      </rPr>
      <t xml:space="preserve"> less than 10% of your total eligible project cost?</t>
    </r>
  </si>
  <si>
    <t>·</t>
  </si>
  <si>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</si>
  <si>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</si>
  <si>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</si>
  <si>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</si>
  <si>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</si>
  <si>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</si>
  <si>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</si>
  <si>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</si>
  <si>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</si>
  <si>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Maximum amount we will pay for Capital equipment items:</t>
  </si>
  <si>
    <t>Full cost</t>
  </si>
  <si>
    <t>Do you need quotations?</t>
  </si>
  <si>
    <t>Please list each item, its full cost and how much grant you're asking us to contribute</t>
  </si>
  <si>
    <t>Our contribution</t>
  </si>
  <si>
    <r>
      <t xml:space="preserve">Purchase of equipment (we can contribute a maximum of £2,000) - </t>
    </r>
    <r>
      <rPr>
        <sz val="12"/>
        <color indexed="8"/>
        <rFont val="Calibri"/>
        <family val="2"/>
      </rPr>
      <t>please submit three quotations for any single item costing more than £500</t>
    </r>
  </si>
  <si>
    <t>If there are figures in the lower section have all the corresponding income headings been selected?</t>
  </si>
  <si>
    <t>If there are figures in the lower section have all the corresponding expenditure headings been selected?</t>
  </si>
  <si>
    <r>
      <t>Support in kind</t>
    </r>
    <r>
      <rPr>
        <sz val="12"/>
        <color indexed="8"/>
        <rFont val="Calibri"/>
        <family val="2"/>
      </rPr>
      <t xml:space="preserve"> (don't forget to attach each provider's letter confirming the £ value of their support)</t>
    </r>
  </si>
  <si>
    <t>Your name</t>
  </si>
  <si>
    <t>Use the SAVE AS command and include your name in the new filename.</t>
  </si>
  <si>
    <t>Your own funds</t>
  </si>
  <si>
    <t xml:space="preserve">Please detail all the income that will help pay for your proposed activity, under the headings given.  If you need more space please use the lower section.  You can type in any of the grey cells, but not in the white cells. </t>
  </si>
  <si>
    <t>Please detail all the items you will be paying for as part of your proposed activity, under the headings given.  If you need more space please use the lower section.  You can type in any of the grey cells, but not in the white cells.</t>
  </si>
  <si>
    <t>Your proposal title</t>
  </si>
  <si>
    <r>
      <t xml:space="preserve">Proposal Income </t>
    </r>
    <r>
      <rPr>
        <b/>
        <sz val="12"/>
        <color indexed="9"/>
        <rFont val="Calibri"/>
        <family val="2"/>
      </rPr>
      <t>(if you need more space please use the lower section as well)</t>
    </r>
  </si>
  <si>
    <t>Total proposal income</t>
  </si>
  <si>
    <t>Maximum amount we will pay for Production costs, if agreed:</t>
  </si>
  <si>
    <t>Your current Production total:</t>
  </si>
  <si>
    <t>Total proposal expenditure/costs</t>
  </si>
  <si>
    <r>
      <t xml:space="preserve">Contingency </t>
    </r>
    <r>
      <rPr>
        <sz val="12"/>
        <color indexed="8"/>
        <rFont val="Calibri"/>
        <family val="2"/>
      </rPr>
      <t>(this should not be more than 5% of total eligible proposal cost)</t>
    </r>
  </si>
  <si>
    <t>Proposal title:</t>
  </si>
  <si>
    <t>If we have already agreed to this, is our contribution to your Production costs within the £5,000 limit? [MAJOR ONLY]</t>
  </si>
  <si>
    <r>
      <t xml:space="preserve">Is your </t>
    </r>
    <r>
      <rPr>
        <i/>
        <sz val="12"/>
        <color indexed="8"/>
        <rFont val="Calibri"/>
        <family val="2"/>
      </rPr>
      <t>Contingency</t>
    </r>
    <r>
      <rPr>
        <sz val="12"/>
        <color indexed="8"/>
        <rFont val="Calibri"/>
        <family val="2"/>
      </rPr>
      <t xml:space="preserve"> figure no more than 5% of your total eligible proposal cost?</t>
    </r>
  </si>
  <si>
    <r>
      <t xml:space="preserve">Have you ensured that none of your </t>
    </r>
    <r>
      <rPr>
        <i/>
        <sz val="12"/>
        <color indexed="8"/>
        <rFont val="Calibri"/>
        <family val="2"/>
      </rPr>
      <t>Support in kind</t>
    </r>
    <r>
      <rPr>
        <sz val="12"/>
        <color indexed="8"/>
        <rFont val="Calibri"/>
        <family val="2"/>
      </rPr>
      <t xml:space="preserve"> comes from your own resources?  </t>
    </r>
  </si>
  <si>
    <r>
      <t xml:space="preserve">Have you ensured that none of your </t>
    </r>
    <r>
      <rPr>
        <i/>
        <sz val="12"/>
        <color indexed="8"/>
        <rFont val="Calibri"/>
        <family val="2"/>
      </rPr>
      <t>Support in kind</t>
    </r>
    <r>
      <rPr>
        <sz val="12"/>
        <color indexed="8"/>
        <rFont val="Calibri"/>
        <family val="2"/>
      </rPr>
      <t xml:space="preserve"> comes from suppliers' discounts?  </t>
    </r>
  </si>
  <si>
    <t>Creative Wales Ambassadors</t>
  </si>
  <si>
    <t>Grant available:</t>
  </si>
  <si>
    <t>Production costs</t>
  </si>
  <si>
    <t>Total Administration costs (including any figures you've put in the lower section)</t>
  </si>
  <si>
    <t>Training and Professional Development costs</t>
  </si>
  <si>
    <t>Travel and Subsistence costs</t>
  </si>
  <si>
    <t>Marketing and Publicity costs</t>
  </si>
  <si>
    <t>Administration costs</t>
  </si>
  <si>
    <t>only</t>
  </si>
  <si>
    <r>
      <t xml:space="preserve">Income from Partner Organisations (not in kind) </t>
    </r>
    <r>
      <rPr>
        <sz val="12"/>
        <color indexed="8"/>
        <rFont val="Calibri"/>
        <family val="2"/>
      </rPr>
      <t>(please tell us the name and decision date for each partner and don't forget to attach their letters of support, indication or confirmation)</t>
    </r>
  </si>
  <si>
    <t>Have you saved this budget template to your computer ready to attach to your nomination form?</t>
  </si>
  <si>
    <t>If any partnership funding is not yet confirmed, have you described your 'Plan B' to raise funding from alternative sources in your nomination form?</t>
  </si>
  <si>
    <r>
      <t xml:space="preserve">Do you have written confirmation from each source of </t>
    </r>
    <r>
      <rPr>
        <i/>
        <sz val="12"/>
        <color indexed="8"/>
        <rFont val="Calibri"/>
        <family val="2"/>
      </rPr>
      <t>Support in kind</t>
    </r>
    <r>
      <rPr>
        <sz val="12"/>
        <color indexed="8"/>
        <rFont val="Calibri"/>
        <family val="2"/>
      </rPr>
      <t xml:space="preserve"> (including the £ value of their support) ready to attach to your nomination form?  </t>
    </r>
  </si>
  <si>
    <t>Do you have written confirmation from each source of partnership funding ready to attach to your nomination form?  If some funders or partners haven't confirmed yet what indications of likely support have they given you and are they ready to attach as well?</t>
  </si>
  <si>
    <t>About this funding</t>
  </si>
  <si>
    <t>Total Earned income (includes any figures you've put in the lower section)</t>
  </si>
  <si>
    <t>Total Support in kind (includes any figures you've put in the lower section)</t>
  </si>
  <si>
    <t>Funding from other sources</t>
  </si>
  <si>
    <r>
      <t xml:space="preserve">Earned income </t>
    </r>
    <r>
      <rPr>
        <sz val="12"/>
        <color indexed="8"/>
        <rFont val="Calibri"/>
        <family val="2"/>
      </rPr>
      <t>(don't forget to include evidence in your nomination form or attach documents to back up your figures)</t>
    </r>
  </si>
  <si>
    <t>Total Production costs (includes any figures you've put in the lower section)</t>
  </si>
  <si>
    <t>Total Costs of making your activity more accessible (includes any figures you've put in the lower section)</t>
  </si>
  <si>
    <t>Total Purchase of equipment (includes any figures you've put in the lower section)</t>
  </si>
  <si>
    <t>Artistic costs (this can include fees)</t>
  </si>
  <si>
    <t>Total Travel and Subsistence costs (includes any figures you've put in the lower section)</t>
  </si>
  <si>
    <t>Total Artistic costs (includes any figures you've put in the lower section)</t>
  </si>
  <si>
    <t>Other expenditure/costs</t>
  </si>
  <si>
    <t>Please select (scroll down)</t>
  </si>
  <si>
    <r>
      <t xml:space="preserve">Proposal Expenditure/Costs </t>
    </r>
    <r>
      <rPr>
        <b/>
        <sz val="12"/>
        <color indexed="9"/>
        <rFont val="Calibri"/>
        <family val="2"/>
      </rPr>
      <t>(if you need more space please use the lower section as well)</t>
    </r>
  </si>
  <si>
    <t>Other income</t>
  </si>
  <si>
    <t>Lower section: additional space and Other expenditure/costs - please give details</t>
  </si>
  <si>
    <t>Lower section: additional space and Other income - please give details</t>
  </si>
  <si>
    <t>Balance (this should be £0 when completed):</t>
  </si>
  <si>
    <t>Click the button below to double-check that you've done everything you need to do.</t>
  </si>
  <si>
    <t>Total Training and Professional Development costs (includes any figures you've put in the lower section)</t>
  </si>
  <si>
    <r>
      <t xml:space="preserve">Administration costs </t>
    </r>
    <r>
      <rPr>
        <sz val="12"/>
        <color indexed="8"/>
        <rFont val="Calibri"/>
        <family val="2"/>
      </rPr>
      <t>(these must not be more than 20% of total eligible proposal cost)</t>
    </r>
  </si>
  <si>
    <t>Total value of Support in kind (this is filled in automatically from the Income page)</t>
  </si>
  <si>
    <t>Total Other expenditure/costs (this is filled in automatically from figures you've put in the lower section)</t>
  </si>
  <si>
    <t>Do your total proposal cost figures in this budget template match what you've already put in your nomination form?</t>
  </si>
  <si>
    <t>Does your £25,000 grant request figure within the maximum percentage we can award for this type of grant?</t>
  </si>
  <si>
    <r>
      <t xml:space="preserve">Are your </t>
    </r>
    <r>
      <rPr>
        <i/>
        <sz val="12"/>
        <color indexed="8"/>
        <rFont val="Calibri"/>
        <family val="2"/>
      </rPr>
      <t>Administration costs</t>
    </r>
    <r>
      <rPr>
        <sz val="12"/>
        <color indexed="8"/>
        <rFont val="Calibri"/>
        <family val="2"/>
      </rPr>
      <t>within the 20% limit?</t>
    </r>
  </si>
  <si>
    <t>Total Funding from other sources (includes any figures you've put in the lower section)</t>
  </si>
  <si>
    <r>
      <t xml:space="preserve">Is our contribution to your </t>
    </r>
    <r>
      <rPr>
        <i/>
        <sz val="12"/>
        <color indexed="8"/>
        <rFont val="Calibri"/>
        <family val="2"/>
      </rPr>
      <t>Capital equipment</t>
    </r>
    <r>
      <rPr>
        <sz val="12"/>
        <color indexed="8"/>
        <rFont val="Calibri"/>
        <family val="2"/>
      </rPr>
      <t xml:space="preserve"> purchases within the £2,000 limit?  Have you got three quotations ready to attach to your nomination form for any single item costing more than £500?</t>
    </r>
  </si>
  <si>
    <r>
      <t xml:space="preserve">Have you given a breakdown of any costs that amount to more than 5% of your total eligible proposal cost?  (Your own budget documentation can also be attached to your nomination form as </t>
    </r>
    <r>
      <rPr>
        <b/>
        <sz val="12"/>
        <color indexed="8"/>
        <rFont val="Calibri"/>
        <family val="2"/>
      </rPr>
      <t>Other supporting information</t>
    </r>
    <r>
      <rPr>
        <sz val="12"/>
        <color indexed="8"/>
        <rFont val="Calibri"/>
        <family val="2"/>
      </rPr>
      <t xml:space="preserve"> documents.)</t>
    </r>
  </si>
  <si>
    <t>Ambassadors Proposal Budget Template</t>
  </si>
  <si>
    <t>Please enter your name and your proposal title.  You can type in any of the grey cells, but not in the white cells.</t>
  </si>
  <si>
    <t>Total Marketing and Publicity costs (includes any figures you've put in the lower section)</t>
  </si>
  <si>
    <t>Total Other income (this is filled in automatically from figures you've put in the lower section)</t>
  </si>
  <si>
    <r>
      <t xml:space="preserve">Funding from other sources (including cash and grants but not support in kind)
</t>
    </r>
    <r>
      <rPr>
        <sz val="12"/>
        <color indexed="8"/>
        <rFont val="Calibri"/>
        <family val="2"/>
      </rPr>
      <t>(please tell us the name and decision date for each source and don't forget to attach their letters of support, indication or confirmation)</t>
    </r>
  </si>
  <si>
    <t>v1.1</t>
  </si>
  <si>
    <t>Arts Council of Wales: April 2016</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</si>
</sst>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05">
    <font>
      <sz val="11"/>
      <color theme="1"/>
      <name val="Calibri"/>
      <family val="2"/>
    </font>
    <font>
      <sz val="11"/>
      <color indexed="8"/>
      <name val="Calibri"/>
      <family val="2"/>
    </font>
    <font>
      <sz val="12"/>
      <color indexed="8"/>
      <name val="Calibri"/>
      <family val="2"/>
    </font>
    <font>
      <b/>
      <sz val="12"/>
      <color indexed="8"/>
      <name val="Calibri"/>
      <family val="2"/>
    </font>
    <font>
      <sz val="12"/>
      <color indexed="8"/>
      <name val="FuturaWelsh"/>
      <family val="2"/>
    </font>
    <font>
      <i/>
      <sz val="12"/>
      <color indexed="8"/>
      <name val="FuturaWelsh"/>
      <family val="2"/>
    </font>
    <font>
      <b/>
      <sz val="12"/>
      <color indexed="9"/>
      <name val="Calibri"/>
      <family val="2"/>
    </font>
    <font>
      <i/>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b/>
      <sz val="16"/>
      <color indexed="8"/>
      <name val="Calibri"/>
      <family val="2"/>
    </font>
    <font>
      <sz val="16"/>
      <color indexed="8"/>
      <name val="Calibri"/>
      <family val="2"/>
    </font>
    <font>
      <sz val="12"/>
      <color indexed="30"/>
      <name val="Calibri"/>
      <family val="2"/>
    </font>
    <font>
      <b/>
      <sz val="12"/>
      <name val="Calibri"/>
      <family val="2"/>
    </font>
    <font>
      <b/>
      <sz val="14"/>
      <color indexed="8"/>
      <name val="Calibri"/>
      <family val="2"/>
    </font>
    <font>
      <b/>
      <sz val="16"/>
      <color indexed="56"/>
      <name val="Calibri"/>
      <family val="2"/>
    </font>
    <font>
      <sz val="16"/>
      <color indexed="56"/>
      <name val="Calibri"/>
      <family val="2"/>
    </font>
    <font>
      <sz val="12"/>
      <name val="Calibri"/>
      <family val="2"/>
    </font>
    <font>
      <sz val="16"/>
      <name val="Calibri"/>
      <family val="2"/>
    </font>
    <font>
      <b/>
      <sz val="16"/>
      <name val="Calibri"/>
      <family val="2"/>
    </font>
    <font>
      <b/>
      <sz val="18"/>
      <color indexed="56"/>
      <name val="Calibri"/>
      <family val="2"/>
    </font>
    <font>
      <sz val="12"/>
      <color indexed="62"/>
      <name val="Calibri"/>
      <family val="2"/>
    </font>
    <font>
      <b/>
      <sz val="20"/>
      <color indexed="8"/>
      <name val="Calibri"/>
      <family val="2"/>
    </font>
    <font>
      <b/>
      <sz val="24"/>
      <name val="Calibri"/>
      <family val="2"/>
    </font>
    <font>
      <b/>
      <sz val="12"/>
      <color indexed="62"/>
      <name val="Calibri"/>
      <family val="2"/>
    </font>
    <font>
      <b/>
      <sz val="14"/>
      <name val="Calibri"/>
      <family val="2"/>
    </font>
    <font>
      <sz val="14"/>
      <name val="Calibri"/>
      <family val="2"/>
    </font>
    <font>
      <b/>
      <sz val="14"/>
      <color indexed="9"/>
      <name val="Calibri"/>
      <family val="2"/>
    </font>
    <font>
      <sz val="14"/>
      <color indexed="8"/>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i/>
      <sz val="12"/>
      <color indexed="8"/>
      <name val="Calibri"/>
      <family val="2"/>
    </font>
    <font>
      <b/>
      <u val="single"/>
      <sz val="14"/>
      <color indexed="9"/>
      <name val="Calibri"/>
      <family val="2"/>
    </font>
    <font>
      <b/>
      <u val="single"/>
      <sz val="20"/>
      <color indexed="56"/>
      <name val="Calibri"/>
      <family val="2"/>
    </font>
    <font>
      <b/>
      <u val="single"/>
      <sz val="16"/>
      <color indexed="12"/>
      <name val="Calibri"/>
      <family val="2"/>
    </font>
    <font>
      <b/>
      <sz val="16"/>
      <color indexed="9"/>
      <name val="Calibri"/>
      <family val="2"/>
    </font>
    <font>
      <b/>
      <sz val="20"/>
      <color indexed="9"/>
      <name val="Calibri"/>
      <family val="2"/>
    </font>
    <font>
      <u val="single"/>
      <sz val="12"/>
      <color indexed="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b/>
      <sz val="12"/>
      <color theme="1"/>
      <name val="Calibri"/>
      <family val="2"/>
    </font>
    <font>
      <sz val="18"/>
      <color theme="1"/>
      <name val="Calibri"/>
      <family val="2"/>
    </font>
    <font>
      <b/>
      <sz val="16"/>
      <color theme="1"/>
      <name val="Calibri"/>
      <family val="2"/>
    </font>
    <font>
      <sz val="12"/>
      <color rgb="FF0070C0"/>
      <name val="Calibri"/>
      <family val="2"/>
    </font>
    <font>
      <sz val="16"/>
      <color theme="1"/>
      <name val="Calibri"/>
      <family val="2"/>
    </font>
    <font>
      <b/>
      <sz val="14"/>
      <color theme="1"/>
      <name val="Calibri"/>
      <family val="2"/>
    </font>
    <font>
      <b/>
      <sz val="16"/>
      <color theme="3"/>
      <name val="Calibri"/>
      <family val="2"/>
    </font>
    <font>
      <b/>
      <sz val="18"/>
      <color theme="3"/>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i/>
      <sz val="12"/>
      <color theme="1"/>
      <name val="Calibri"/>
      <family val="2"/>
    </font>
    <font>
      <b/>
      <u val="single"/>
      <sz val="20"/>
      <color theme="3"/>
      <name val="Calibri"/>
      <family val="2"/>
    </font>
    <font>
      <b/>
      <u val="single"/>
      <sz val="16"/>
      <color theme="10"/>
      <name val="Calibri"/>
      <family val="2"/>
    </font>
    <font>
      <b/>
      <sz val="20"/>
      <color theme="1"/>
      <name val="Calibri"/>
      <family val="2"/>
    </font>
    <font>
      <b/>
      <sz val="20"/>
      <color theme="0"/>
      <name val="Calibri"/>
      <family val="2"/>
    </font>
    <font>
      <b/>
      <sz val="16"/>
      <color theme="0"/>
      <name val="Calibri"/>
      <family val="2"/>
    </font>
    <font>
      <u val="single"/>
      <sz val="12"/>
      <color theme="10"/>
      <name val="Calibri"/>
      <family val="2"/>
    </font>
    <font>
      <b/>
      <u val="single"/>
      <sz val="14"/>
      <color theme="0"/>
      <name val="Calibri"/>
      <family val="2"/>
    </font>
    <font>
      <sz val="12"/>
      <color theme="1"/>
      <name val="FuturaWelsh"/>
      <family val="2"/>
    </font>
    <font>
      <b/>
      <sz val="12"/>
      <color theme="4" tint="-0.24997000396251678"/>
      <name val="Calibri"/>
      <family val="2"/>
    </font>
    <font>
      <sz val="16"/>
      <color theme="3"/>
      <name val="Calibri"/>
      <family val="2"/>
    </font>
    <font>
      <sz val="12"/>
      <color theme="4"/>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C000"/>
        <bgColor indexed="64"/>
      </patternFill>
    </fill>
    <fill>
      <patternFill patternType="solid">
        <fgColor rgb="FF0070C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style="thin"/>
      <top style="thin"/>
      <bottom style="thin"/>
    </border>
    <border>
      <left style="thin"/>
      <right style="thin"/>
      <top style="thin"/>
      <bottom style="thin"/>
    </border>
    <border>
      <left style="double"/>
      <right style="double"/>
      <top style="double"/>
      <bottom style="double"/>
    </border>
    <border>
      <left/>
      <right/>
      <top style="thin"/>
      <bottom style="medium"/>
    </border>
    <border>
      <left/>
      <right/>
      <top style="thin">
        <color theme="3"/>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style="thin"/>
      <bottom style="thin"/>
    </border>
    <border>
      <left/>
      <right style="medium"/>
      <top/>
      <bottom/>
    </border>
    <border>
      <left style="thin"/>
      <right style="medium"/>
      <top style="medium"/>
      <bottom style="medium"/>
    </border>
    <border>
      <left style="thin"/>
      <right/>
      <top style="thin"/>
      <bottom style="thin"/>
    </border>
    <border>
      <left/>
      <right/>
      <top style="thin"/>
      <bottom style="thin"/>
    </border>
    <border>
      <left style="thin"/>
      <right style="thin"/>
      <top style="thin"/>
      <bottom style="medium"/>
    </border>
    <border>
      <left/>
      <right style="medium"/>
      <top style="medium"/>
      <bottom style="thin"/>
    </border>
    <border>
      <left/>
      <right style="thin"/>
      <top style="thin"/>
      <bottom style="medium"/>
    </border>
    <border>
      <left style="medium"/>
      <right/>
      <top style="thin"/>
      <bottom style="thin"/>
    </border>
    <border>
      <left style="thin"/>
      <right/>
      <top style="thin"/>
      <bottom/>
    </border>
    <border>
      <left/>
      <right/>
      <top style="thin"/>
      <bottom/>
    </border>
    <border>
      <left/>
      <right style="thin"/>
      <top style="thin"/>
      <bottom/>
    </border>
    <border>
      <left style="double"/>
      <right/>
      <top style="double"/>
      <bottom style="double"/>
    </border>
    <border>
      <left/>
      <right/>
      <top style="double"/>
      <bottom style="double"/>
    </border>
    <border>
      <left/>
      <right style="double"/>
      <top style="double"/>
      <bottom style="double"/>
    </border>
    <border>
      <left/>
      <right style="medium"/>
      <top style="medium"/>
      <bottom/>
    </border>
    <border>
      <left style="medium"/>
      <right/>
      <top style="medium"/>
      <bottom style="thin"/>
    </border>
    <border>
      <left/>
      <right/>
      <top style="medium"/>
      <bottom style="thin"/>
    </border>
    <border>
      <left/>
      <right/>
      <top style="medium"/>
      <bottom style="medium"/>
    </border>
    <border>
      <left style="thin"/>
      <right/>
      <top style="thin"/>
      <bottom style="medium"/>
    </border>
    <border>
      <left style="thin"/>
      <right/>
      <top style="medium"/>
      <bottom style="thin"/>
    </border>
    <border>
      <left style="medium"/>
      <right/>
      <top/>
      <bottom style="thin"/>
    </border>
    <border>
      <left style="medium"/>
      <right/>
      <top style="thin"/>
      <bottom/>
    </border>
    <border>
      <left style="thick">
        <color rgb="FFFF0000"/>
      </left>
      <right/>
      <top style="thick">
        <color rgb="FFFF0000"/>
      </top>
      <bottom style="thick">
        <color rgb="FFFF0000"/>
      </bottom>
    </border>
    <border>
      <left/>
      <right style="thick">
        <color rgb="FFFF0000"/>
      </right>
      <top style="thick">
        <color rgb="FFFF0000"/>
      </top>
      <bottom style="thick">
        <color rgb="FFFF0000"/>
      </bottom>
    </border>
    <border>
      <left style="thin">
        <color theme="3"/>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50">
    <xf numFmtId="0" fontId="0" fillId="0" borderId="0" xfId="0" applyFont="1" applyAlignment="1">
      <alignment/>
    </xf>
    <xf numFmtId="0" fontId="77" fillId="33" borderId="0" xfId="0" applyFont="1" applyFill="1" applyBorder="1" applyAlignment="1" applyProtection="1">
      <alignment/>
      <protection/>
    </xf>
    <xf numFmtId="0" fontId="77" fillId="0" borderId="0" xfId="0" applyFont="1" applyFill="1" applyBorder="1" applyAlignment="1" applyProtection="1">
      <alignment/>
      <protection/>
    </xf>
    <xf numFmtId="0" fontId="77" fillId="0" borderId="0" xfId="0" applyFont="1" applyBorder="1" applyAlignment="1" applyProtection="1">
      <alignment/>
      <protection/>
    </xf>
    <xf numFmtId="0" fontId="78" fillId="33" borderId="0" xfId="0" applyFont="1" applyFill="1" applyBorder="1" applyAlignment="1" applyProtection="1">
      <alignment/>
      <protection/>
    </xf>
    <xf numFmtId="0" fontId="79" fillId="8" borderId="0" xfId="0" applyFont="1" applyFill="1" applyBorder="1" applyAlignment="1" applyProtection="1">
      <alignment horizontal="center"/>
      <protection/>
    </xf>
    <xf numFmtId="0" fontId="77" fillId="8" borderId="10" xfId="0" applyFont="1" applyFill="1" applyBorder="1" applyAlignment="1" applyProtection="1">
      <alignment/>
      <protection/>
    </xf>
    <xf numFmtId="0" fontId="77" fillId="33" borderId="10" xfId="0" applyFont="1" applyFill="1" applyBorder="1" applyAlignment="1" applyProtection="1">
      <alignment/>
      <protection/>
    </xf>
    <xf numFmtId="0" fontId="80" fillId="33" borderId="0" xfId="0" applyFont="1" applyFill="1" applyBorder="1" applyAlignment="1" applyProtection="1">
      <alignment/>
      <protection/>
    </xf>
    <xf numFmtId="0" fontId="77" fillId="0" borderId="0" xfId="0" applyFont="1" applyFill="1" applyBorder="1" applyAlignment="1" applyProtection="1">
      <alignment horizontal="center"/>
      <protection/>
    </xf>
    <xf numFmtId="0" fontId="78" fillId="33" borderId="0" xfId="0" applyFont="1" applyFill="1" applyAlignment="1" applyProtection="1">
      <alignment/>
      <protection/>
    </xf>
    <xf numFmtId="0" fontId="77" fillId="0" borderId="0" xfId="0" applyFont="1" applyAlignment="1" applyProtection="1">
      <alignment/>
      <protection/>
    </xf>
    <xf numFmtId="0" fontId="77" fillId="33" borderId="0" xfId="0" applyFont="1" applyFill="1" applyAlignment="1" applyProtection="1">
      <alignment/>
      <protection/>
    </xf>
    <xf numFmtId="0" fontId="77" fillId="0" borderId="0" xfId="0" applyFont="1" applyFill="1" applyAlignment="1" applyProtection="1">
      <alignment/>
      <protection/>
    </xf>
    <xf numFmtId="0" fontId="81" fillId="8" borderId="0" xfId="0" applyFont="1" applyFill="1" applyAlignment="1" applyProtection="1">
      <alignment horizontal="center" vertical="center"/>
      <protection/>
    </xf>
    <xf numFmtId="0" fontId="81" fillId="8" borderId="0" xfId="0" applyFont="1" applyFill="1" applyAlignment="1" applyProtection="1">
      <alignment horizontal="center" vertical="center" wrapText="1"/>
      <protection/>
    </xf>
    <xf numFmtId="0" fontId="77" fillId="34" borderId="0" xfId="0" applyFont="1" applyFill="1" applyAlignment="1" applyProtection="1">
      <alignment/>
      <protection/>
    </xf>
    <xf numFmtId="0" fontId="82" fillId="33" borderId="0" xfId="0" applyFont="1" applyFill="1" applyAlignment="1" applyProtection="1">
      <alignment/>
      <protection/>
    </xf>
    <xf numFmtId="49" fontId="77" fillId="0" borderId="0" xfId="0" applyNumberFormat="1" applyFont="1" applyFill="1" applyAlignment="1" applyProtection="1">
      <alignment horizontal="left"/>
      <protection/>
    </xf>
    <xf numFmtId="165" fontId="81" fillId="0" borderId="11" xfId="0" applyNumberFormat="1" applyFont="1" applyFill="1" applyBorder="1" applyAlignment="1" applyProtection="1">
      <alignment horizontal="right" vertical="center"/>
      <protection/>
    </xf>
    <xf numFmtId="0" fontId="77" fillId="0" borderId="0" xfId="0" applyFont="1" applyAlignment="1">
      <alignment/>
    </xf>
    <xf numFmtId="0" fontId="79" fillId="0" borderId="0" xfId="0" applyFont="1" applyFill="1" applyAlignment="1" applyProtection="1">
      <alignment horizontal="center" vertical="center" wrapText="1"/>
      <protection/>
    </xf>
    <xf numFmtId="0" fontId="83" fillId="33" borderId="0" xfId="0" applyFont="1" applyFill="1" applyBorder="1" applyAlignment="1" applyProtection="1">
      <alignment/>
      <protection/>
    </xf>
    <xf numFmtId="0" fontId="83" fillId="0" borderId="0" xfId="0" applyFont="1" applyBorder="1" applyAlignment="1" applyProtection="1">
      <alignment/>
      <protection/>
    </xf>
    <xf numFmtId="165" fontId="84" fillId="0" borderId="11" xfId="0" applyNumberFormat="1" applyFont="1" applyBorder="1" applyAlignment="1" applyProtection="1">
      <alignment horizontal="right" vertical="center"/>
      <protection/>
    </xf>
    <xf numFmtId="0" fontId="83" fillId="33" borderId="0" xfId="0" applyFont="1" applyFill="1" applyAlignment="1" applyProtection="1">
      <alignment/>
      <protection/>
    </xf>
    <xf numFmtId="0" fontId="83" fillId="0" borderId="0" xfId="0" applyFont="1" applyAlignment="1" applyProtection="1">
      <alignment/>
      <protection/>
    </xf>
    <xf numFmtId="0" fontId="35" fillId="0" borderId="12" xfId="0" applyFont="1" applyBorder="1" applyAlignment="1" applyProtection="1">
      <alignment/>
      <protection/>
    </xf>
    <xf numFmtId="0" fontId="35" fillId="0" borderId="0" xfId="0" applyFont="1" applyBorder="1" applyAlignment="1" applyProtection="1">
      <alignment/>
      <protection/>
    </xf>
    <xf numFmtId="0" fontId="35" fillId="0" borderId="10" xfId="0" applyFont="1" applyBorder="1" applyAlignment="1" applyProtection="1">
      <alignment/>
      <protection/>
    </xf>
    <xf numFmtId="0" fontId="35" fillId="34" borderId="10" xfId="0" applyFont="1" applyFill="1" applyBorder="1" applyAlignment="1" applyProtection="1">
      <alignment/>
      <protection/>
    </xf>
    <xf numFmtId="0" fontId="36" fillId="0" borderId="0" xfId="0" applyFont="1" applyBorder="1" applyAlignment="1" applyProtection="1">
      <alignment/>
      <protection/>
    </xf>
    <xf numFmtId="164" fontId="35" fillId="34" borderId="10" xfId="0" applyNumberFormat="1" applyFont="1" applyFill="1" applyBorder="1" applyAlignment="1" applyProtection="1">
      <alignment/>
      <protection/>
    </xf>
    <xf numFmtId="0" fontId="31" fillId="0" borderId="13" xfId="0" applyFont="1" applyBorder="1" applyAlignment="1" applyProtection="1">
      <alignment horizontal="left"/>
      <protection/>
    </xf>
    <xf numFmtId="0" fontId="31" fillId="0" borderId="14" xfId="0" applyFont="1" applyBorder="1" applyAlignment="1" applyProtection="1">
      <alignment horizontal="left"/>
      <protection/>
    </xf>
    <xf numFmtId="0" fontId="35" fillId="0" borderId="14" xfId="0" applyFont="1" applyBorder="1" applyAlignment="1" applyProtection="1">
      <alignment/>
      <protection/>
    </xf>
    <xf numFmtId="0" fontId="35" fillId="0" borderId="15" xfId="0" applyFont="1" applyBorder="1" applyAlignment="1" applyProtection="1">
      <alignment/>
      <protection/>
    </xf>
    <xf numFmtId="165" fontId="85" fillId="0" borderId="16" xfId="0" applyNumberFormat="1" applyFont="1" applyFill="1" applyBorder="1" applyAlignment="1" applyProtection="1">
      <alignment horizontal="center" vertical="center"/>
      <protection/>
    </xf>
    <xf numFmtId="0" fontId="79" fillId="25" borderId="0" xfId="0" applyFont="1" applyFill="1" applyBorder="1" applyAlignment="1" applyProtection="1">
      <alignment horizontal="center" vertical="center" wrapText="1"/>
      <protection/>
    </xf>
    <xf numFmtId="49" fontId="77" fillId="0" borderId="0" xfId="0" applyNumberFormat="1" applyFont="1" applyFill="1" applyAlignment="1" applyProtection="1">
      <alignment horizontal="left"/>
      <protection/>
    </xf>
    <xf numFmtId="0" fontId="37" fillId="0" borderId="0" xfId="0" applyFont="1" applyBorder="1" applyAlignment="1" applyProtection="1">
      <alignment/>
      <protection/>
    </xf>
    <xf numFmtId="0" fontId="37" fillId="0" borderId="0" xfId="0" applyFont="1" applyBorder="1" applyAlignment="1" applyProtection="1">
      <alignment/>
      <protection/>
    </xf>
    <xf numFmtId="0" fontId="83" fillId="33" borderId="0" xfId="0" applyFont="1" applyFill="1" applyBorder="1" applyAlignment="1" applyProtection="1">
      <alignment horizontal="center" vertical="center"/>
      <protection/>
    </xf>
    <xf numFmtId="0" fontId="77" fillId="0" borderId="17" xfId="0" applyFont="1" applyFill="1" applyBorder="1" applyAlignment="1" applyProtection="1">
      <alignment horizontal="center" wrapText="1"/>
      <protection/>
    </xf>
    <xf numFmtId="0" fontId="86" fillId="34" borderId="18" xfId="53" applyFont="1" applyFill="1" applyBorder="1" applyAlignment="1" applyProtection="1">
      <alignment horizontal="center" vertical="center"/>
      <protection/>
    </xf>
    <xf numFmtId="0" fontId="36" fillId="0" borderId="0" xfId="0" applyFont="1" applyFill="1" applyBorder="1" applyAlignment="1" applyProtection="1">
      <alignment horizontal="center"/>
      <protection/>
    </xf>
    <xf numFmtId="0" fontId="37" fillId="0" borderId="0" xfId="0" applyFont="1" applyBorder="1" applyAlignment="1" applyProtection="1">
      <alignment/>
      <protection/>
    </xf>
    <xf numFmtId="0" fontId="77" fillId="0" borderId="19" xfId="0" applyFont="1" applyFill="1" applyBorder="1" applyAlignment="1" applyProtection="1">
      <alignment horizontal="left" vertical="center" wrapText="1"/>
      <protection/>
    </xf>
    <xf numFmtId="0" fontId="77" fillId="0" borderId="20" xfId="0" applyFont="1" applyFill="1" applyBorder="1" applyAlignment="1" applyProtection="1">
      <alignment horizontal="left" vertical="center" wrapText="1"/>
      <protection/>
    </xf>
    <xf numFmtId="0" fontId="77" fillId="35" borderId="0" xfId="0" applyFont="1" applyFill="1" applyBorder="1" applyAlignment="1" applyProtection="1">
      <alignment/>
      <protection/>
    </xf>
    <xf numFmtId="9" fontId="79" fillId="0" borderId="0" xfId="0" applyNumberFormat="1" applyFont="1" applyFill="1" applyBorder="1" applyAlignment="1" applyProtection="1">
      <alignment horizontal="left" vertical="center"/>
      <protection/>
    </xf>
    <xf numFmtId="9" fontId="79" fillId="8" borderId="0" xfId="0" applyNumberFormat="1" applyFont="1" applyFill="1" applyBorder="1" applyAlignment="1" applyProtection="1">
      <alignment horizontal="left" vertical="center"/>
      <protection/>
    </xf>
    <xf numFmtId="10" fontId="79" fillId="0" borderId="0" xfId="0" applyNumberFormat="1" applyFont="1" applyFill="1" applyBorder="1" applyAlignment="1" applyProtection="1">
      <alignment horizontal="center" vertical="center"/>
      <protection/>
    </xf>
    <xf numFmtId="0" fontId="79" fillId="8" borderId="0" xfId="0" applyFont="1" applyFill="1" applyBorder="1" applyAlignment="1" applyProtection="1">
      <alignment vertical="center"/>
      <protection/>
    </xf>
    <xf numFmtId="0" fontId="79" fillId="8" borderId="0" xfId="0" applyFont="1" applyFill="1" applyBorder="1" applyAlignment="1" applyProtection="1">
      <alignment horizontal="center" vertical="center"/>
      <protection/>
    </xf>
    <xf numFmtId="0" fontId="77" fillId="0" borderId="21" xfId="0" applyFont="1" applyFill="1" applyBorder="1" applyAlignment="1" applyProtection="1">
      <alignment horizontal="left" vertical="center"/>
      <protection/>
    </xf>
    <xf numFmtId="0" fontId="77" fillId="0" borderId="22" xfId="0" applyFont="1" applyBorder="1" applyAlignment="1" applyProtection="1">
      <alignment vertical="center"/>
      <protection/>
    </xf>
    <xf numFmtId="0" fontId="77" fillId="0" borderId="23" xfId="0" applyFont="1" applyFill="1" applyBorder="1" applyAlignment="1" applyProtection="1">
      <alignment vertical="center"/>
      <protection/>
    </xf>
    <xf numFmtId="0" fontId="77" fillId="0" borderId="0" xfId="0" applyFont="1" applyBorder="1" applyAlignment="1" applyProtection="1">
      <alignment vertical="center"/>
      <protection/>
    </xf>
    <xf numFmtId="0" fontId="77" fillId="0" borderId="24" xfId="0" applyFont="1" applyFill="1" applyBorder="1" applyAlignment="1" applyProtection="1">
      <alignment vertical="center"/>
      <protection/>
    </xf>
    <xf numFmtId="0" fontId="77" fillId="0" borderId="25" xfId="0" applyFont="1" applyBorder="1" applyAlignment="1" applyProtection="1">
      <alignment vertical="center"/>
      <protection/>
    </xf>
    <xf numFmtId="0" fontId="77" fillId="0" borderId="25" xfId="0" applyFont="1" applyFill="1" applyBorder="1" applyAlignment="1" applyProtection="1">
      <alignment horizontal="center" vertical="center"/>
      <protection/>
    </xf>
    <xf numFmtId="0" fontId="77" fillId="0" borderId="26" xfId="0" applyFont="1" applyFill="1" applyBorder="1" applyAlignment="1" applyProtection="1">
      <alignment horizontal="center" vertical="center"/>
      <protection/>
    </xf>
    <xf numFmtId="6" fontId="79" fillId="0" borderId="0" xfId="0" applyNumberFormat="1" applyFont="1" applyFill="1" applyBorder="1" applyAlignment="1" applyProtection="1">
      <alignment horizontal="left" vertical="center"/>
      <protection/>
    </xf>
    <xf numFmtId="165" fontId="79" fillId="0" borderId="0" xfId="0" applyNumberFormat="1" applyFont="1" applyFill="1" applyBorder="1" applyAlignment="1" applyProtection="1">
      <alignment horizontal="center" vertical="center"/>
      <protection/>
    </xf>
    <xf numFmtId="0" fontId="77" fillId="0" borderId="27" xfId="0" applyFont="1" applyBorder="1" applyAlignment="1" applyProtection="1">
      <alignment/>
      <protection/>
    </xf>
    <xf numFmtId="165" fontId="84" fillId="0" borderId="28" xfId="0" applyNumberFormat="1" applyFont="1" applyBorder="1" applyAlignment="1" applyProtection="1">
      <alignment/>
      <protection/>
    </xf>
    <xf numFmtId="0" fontId="77" fillId="0" borderId="0" xfId="0" applyFont="1" applyAlignment="1" applyProtection="1">
      <alignment/>
      <protection/>
    </xf>
    <xf numFmtId="0" fontId="79" fillId="0" borderId="0" xfId="0" applyFont="1" applyFill="1" applyBorder="1" applyAlignment="1" applyProtection="1">
      <alignment horizontal="left" vertical="center"/>
      <protection/>
    </xf>
    <xf numFmtId="0" fontId="31" fillId="0" borderId="0" xfId="0" applyFont="1" applyFill="1" applyBorder="1" applyAlignment="1" applyProtection="1">
      <alignment horizontal="center" wrapText="1"/>
      <protection/>
    </xf>
    <xf numFmtId="165" fontId="84" fillId="34" borderId="29" xfId="0" applyNumberFormat="1" applyFont="1" applyFill="1" applyBorder="1" applyAlignment="1" applyProtection="1">
      <alignment horizontal="right" vertical="center"/>
      <protection/>
    </xf>
    <xf numFmtId="165" fontId="43" fillId="0" borderId="30" xfId="0" applyNumberFormat="1" applyFont="1" applyFill="1" applyBorder="1" applyAlignment="1" applyProtection="1">
      <alignment horizontal="right" vertical="center"/>
      <protection/>
    </xf>
    <xf numFmtId="0" fontId="77" fillId="0" borderId="22" xfId="0" applyFont="1" applyFill="1" applyBorder="1" applyAlignment="1" applyProtection="1">
      <alignment horizontal="center" wrapText="1"/>
      <protection/>
    </xf>
    <xf numFmtId="165" fontId="44" fillId="0" borderId="31" xfId="0" applyNumberFormat="1" applyFont="1" applyFill="1" applyBorder="1" applyAlignment="1" applyProtection="1">
      <alignment horizontal="right" vertical="center"/>
      <protection/>
    </xf>
    <xf numFmtId="165" fontId="79" fillId="34" borderId="32" xfId="0" applyNumberFormat="1" applyFont="1" applyFill="1" applyBorder="1" applyAlignment="1" applyProtection="1">
      <alignment vertical="center"/>
      <protection/>
    </xf>
    <xf numFmtId="165" fontId="44" fillId="33" borderId="33" xfId="0" applyNumberFormat="1" applyFont="1" applyFill="1" applyBorder="1" applyAlignment="1" applyProtection="1">
      <alignment horizontal="right" vertical="center"/>
      <protection locked="0"/>
    </xf>
    <xf numFmtId="165" fontId="44" fillId="33" borderId="34" xfId="0" applyNumberFormat="1" applyFont="1" applyFill="1" applyBorder="1" applyAlignment="1" applyProtection="1">
      <alignment horizontal="right" vertical="center"/>
      <protection locked="0"/>
    </xf>
    <xf numFmtId="0" fontId="77" fillId="0" borderId="35" xfId="0" applyFont="1" applyFill="1" applyBorder="1" applyAlignment="1" applyProtection="1">
      <alignment horizontal="left" vertical="center" wrapText="1"/>
      <protection/>
    </xf>
    <xf numFmtId="165" fontId="79" fillId="0" borderId="32" xfId="0" applyNumberFormat="1" applyFont="1" applyFill="1" applyBorder="1" applyAlignment="1" applyProtection="1">
      <alignment vertical="center"/>
      <protection/>
    </xf>
    <xf numFmtId="0" fontId="77" fillId="0" borderId="36" xfId="0" applyFont="1" applyFill="1" applyBorder="1" applyAlignment="1" applyProtection="1">
      <alignment horizontal="left" vertical="center" wrapText="1"/>
      <protection/>
    </xf>
    <xf numFmtId="165" fontId="79" fillId="0" borderId="32" xfId="0" applyNumberFormat="1" applyFont="1" applyBorder="1" applyAlignment="1" applyProtection="1">
      <alignment vertical="center"/>
      <protection/>
    </xf>
    <xf numFmtId="0" fontId="87" fillId="36" borderId="37" xfId="0" applyFont="1" applyFill="1" applyBorder="1" applyAlignment="1" applyProtection="1">
      <alignment vertical="center"/>
      <protection/>
    </xf>
    <xf numFmtId="0" fontId="77" fillId="33" borderId="38" xfId="0" applyFont="1" applyFill="1" applyBorder="1" applyAlignment="1" applyProtection="1">
      <alignment vertical="center" wrapText="1"/>
      <protection locked="0"/>
    </xf>
    <xf numFmtId="165" fontId="88" fillId="33" borderId="33" xfId="0" applyNumberFormat="1" applyFont="1" applyFill="1" applyBorder="1" applyAlignment="1" applyProtection="1">
      <alignment horizontal="right" vertical="center"/>
      <protection locked="0"/>
    </xf>
    <xf numFmtId="0" fontId="77" fillId="33" borderId="39" xfId="0" applyFont="1" applyFill="1" applyBorder="1" applyAlignment="1" applyProtection="1">
      <alignment vertical="center" wrapText="1"/>
      <protection locked="0"/>
    </xf>
    <xf numFmtId="165" fontId="88" fillId="33" borderId="40" xfId="0" applyNumberFormat="1" applyFont="1" applyFill="1" applyBorder="1" applyAlignment="1" applyProtection="1">
      <alignment horizontal="right" vertical="center"/>
      <protection locked="0"/>
    </xf>
    <xf numFmtId="0" fontId="79" fillId="0" borderId="41" xfId="0" applyFont="1" applyBorder="1" applyAlignment="1" applyProtection="1">
      <alignment vertical="center"/>
      <protection/>
    </xf>
    <xf numFmtId="165" fontId="88" fillId="33" borderId="34" xfId="0" applyNumberFormat="1" applyFont="1" applyFill="1" applyBorder="1" applyAlignment="1" applyProtection="1">
      <alignment horizontal="right" vertical="center"/>
      <protection locked="0"/>
    </xf>
    <xf numFmtId="165" fontId="79" fillId="0" borderId="32" xfId="0" applyNumberFormat="1" applyFont="1" applyBorder="1" applyAlignment="1" applyProtection="1">
      <alignment/>
      <protection/>
    </xf>
    <xf numFmtId="165" fontId="88" fillId="33" borderId="41" xfId="0" applyNumberFormat="1" applyFont="1" applyFill="1" applyBorder="1" applyAlignment="1" applyProtection="1">
      <alignment horizontal="right" vertical="center"/>
      <protection locked="0"/>
    </xf>
    <xf numFmtId="165" fontId="88" fillId="33" borderId="31" xfId="0" applyNumberFormat="1" applyFont="1" applyFill="1" applyBorder="1" applyAlignment="1" applyProtection="1">
      <alignment horizontal="right" vertical="center"/>
      <protection locked="0"/>
    </xf>
    <xf numFmtId="165" fontId="88" fillId="33" borderId="41" xfId="0" applyNumberFormat="1" applyFont="1" applyFill="1" applyBorder="1" applyAlignment="1" applyProtection="1">
      <alignment horizontal="right"/>
      <protection locked="0"/>
    </xf>
    <xf numFmtId="165" fontId="88" fillId="33" borderId="31" xfId="0" applyNumberFormat="1" applyFont="1" applyFill="1" applyBorder="1" applyAlignment="1" applyProtection="1">
      <alignment horizontal="right"/>
      <protection locked="0"/>
    </xf>
    <xf numFmtId="0" fontId="77" fillId="0" borderId="42" xfId="0" applyFont="1" applyFill="1" applyBorder="1" applyAlignment="1" applyProtection="1">
      <alignment horizontal="center" vertical="center"/>
      <protection/>
    </xf>
    <xf numFmtId="9" fontId="79" fillId="0" borderId="25" xfId="0" applyNumberFormat="1" applyFont="1" applyFill="1" applyBorder="1" applyAlignment="1" applyProtection="1">
      <alignment horizontal="left" vertical="center"/>
      <protection/>
    </xf>
    <xf numFmtId="165" fontId="44" fillId="33" borderId="43" xfId="0" applyNumberFormat="1" applyFont="1" applyFill="1" applyBorder="1" applyAlignment="1" applyProtection="1">
      <alignment horizontal="right" vertical="center"/>
      <protection locked="0"/>
    </xf>
    <xf numFmtId="0" fontId="89" fillId="25" borderId="0" xfId="0" applyFont="1" applyFill="1" applyBorder="1" applyAlignment="1" applyProtection="1">
      <alignment horizontal="center" vertical="center" wrapText="1"/>
      <protection/>
    </xf>
    <xf numFmtId="0" fontId="90" fillId="25" borderId="0" xfId="0" applyFont="1" applyFill="1" applyBorder="1" applyAlignment="1" applyProtection="1">
      <alignment/>
      <protection/>
    </xf>
    <xf numFmtId="0" fontId="91" fillId="25" borderId="0" xfId="0" applyFont="1" applyFill="1" applyBorder="1" applyAlignment="1" applyProtection="1">
      <alignment/>
      <protection/>
    </xf>
    <xf numFmtId="0" fontId="90" fillId="0" borderId="12" xfId="0" applyFont="1" applyFill="1" applyBorder="1" applyAlignment="1" applyProtection="1">
      <alignment/>
      <protection/>
    </xf>
    <xf numFmtId="0" fontId="90" fillId="0" borderId="0" xfId="0" applyFont="1" applyFill="1" applyBorder="1" applyAlignment="1" applyProtection="1">
      <alignment/>
      <protection/>
    </xf>
    <xf numFmtId="0" fontId="90" fillId="0" borderId="0" xfId="0" applyFont="1" applyBorder="1" applyAlignment="1" applyProtection="1">
      <alignment/>
      <protection/>
    </xf>
    <xf numFmtId="0" fontId="90" fillId="25" borderId="0" xfId="0" applyFont="1" applyFill="1" applyAlignment="1" applyProtection="1">
      <alignment/>
      <protection/>
    </xf>
    <xf numFmtId="0" fontId="90" fillId="0" borderId="0" xfId="0" applyFont="1" applyAlignment="1" applyProtection="1">
      <alignment/>
      <protection/>
    </xf>
    <xf numFmtId="0" fontId="90" fillId="0" borderId="0" xfId="0" applyFont="1" applyFill="1" applyAlignment="1" applyProtection="1">
      <alignment/>
      <protection/>
    </xf>
    <xf numFmtId="0" fontId="92" fillId="0" borderId="44" xfId="0" applyFont="1" applyFill="1" applyBorder="1" applyAlignment="1" applyProtection="1">
      <alignment horizontal="center" vertical="center" wrapText="1"/>
      <protection/>
    </xf>
    <xf numFmtId="0" fontId="75" fillId="0" borderId="0" xfId="0" applyFont="1" applyAlignment="1">
      <alignment/>
    </xf>
    <xf numFmtId="0" fontId="77" fillId="0" borderId="0" xfId="0" applyFont="1" applyBorder="1" applyAlignment="1" applyProtection="1">
      <alignment/>
      <protection/>
    </xf>
    <xf numFmtId="0" fontId="77" fillId="0" borderId="0" xfId="0" applyFont="1" applyAlignment="1" applyProtection="1">
      <alignment/>
      <protection/>
    </xf>
    <xf numFmtId="10" fontId="85" fillId="0" borderId="16" xfId="0" applyNumberFormat="1" applyFont="1" applyFill="1" applyBorder="1" applyAlignment="1" applyProtection="1">
      <alignment horizontal="center" vertical="center"/>
      <protection/>
    </xf>
    <xf numFmtId="165" fontId="43" fillId="0" borderId="26" xfId="0" applyNumberFormat="1" applyFont="1" applyFill="1" applyBorder="1" applyAlignment="1" applyProtection="1">
      <alignment horizontal="right" vertical="center"/>
      <protection/>
    </xf>
    <xf numFmtId="10" fontId="79" fillId="8" borderId="0" xfId="0" applyNumberFormat="1" applyFont="1" applyFill="1" applyBorder="1" applyAlignment="1" applyProtection="1">
      <alignment horizontal="center"/>
      <protection/>
    </xf>
    <xf numFmtId="9" fontId="79" fillId="8" borderId="0" xfId="0" applyNumberFormat="1" applyFont="1" applyFill="1" applyBorder="1" applyAlignment="1" applyProtection="1">
      <alignment horizontal="center"/>
      <protection/>
    </xf>
    <xf numFmtId="0" fontId="79" fillId="0" borderId="22" xfId="0" applyFont="1" applyFill="1" applyBorder="1" applyAlignment="1" applyProtection="1">
      <alignment horizontal="left"/>
      <protection/>
    </xf>
    <xf numFmtId="0" fontId="85" fillId="0" borderId="45" xfId="0" applyFont="1" applyFill="1" applyBorder="1" applyAlignment="1" applyProtection="1">
      <alignment vertical="center" wrapText="1"/>
      <protection/>
    </xf>
    <xf numFmtId="0" fontId="85" fillId="0" borderId="45" xfId="0" applyFont="1" applyBorder="1" applyAlignment="1" applyProtection="1">
      <alignment horizontal="left" vertical="center"/>
      <protection/>
    </xf>
    <xf numFmtId="0" fontId="37" fillId="0" borderId="12" xfId="0" applyFont="1" applyBorder="1" applyAlignment="1" applyProtection="1">
      <alignment/>
      <protection/>
    </xf>
    <xf numFmtId="0" fontId="77" fillId="0" borderId="0" xfId="0" applyFont="1" applyBorder="1" applyAlignment="1" applyProtection="1">
      <alignment/>
      <protection/>
    </xf>
    <xf numFmtId="0" fontId="79" fillId="8" borderId="0" xfId="0" applyFont="1" applyFill="1" applyAlignment="1" applyProtection="1">
      <alignment horizontal="center" vertical="center" wrapText="1"/>
      <protection/>
    </xf>
    <xf numFmtId="0" fontId="77" fillId="34" borderId="0" xfId="0" applyFont="1" applyFill="1" applyAlignment="1" applyProtection="1">
      <alignment/>
      <protection/>
    </xf>
    <xf numFmtId="165" fontId="77" fillId="0" borderId="25" xfId="0" applyNumberFormat="1" applyFont="1" applyFill="1" applyBorder="1" applyAlignment="1" applyProtection="1">
      <alignment horizontal="left" vertical="center"/>
      <protection/>
    </xf>
    <xf numFmtId="0" fontId="77" fillId="0" borderId="0" xfId="0" applyFont="1" applyAlignment="1" applyProtection="1">
      <alignment/>
      <protection/>
    </xf>
    <xf numFmtId="0" fontId="77" fillId="0" borderId="0" xfId="0" applyFont="1" applyAlignment="1" applyProtection="1">
      <alignment/>
      <protection/>
    </xf>
    <xf numFmtId="0" fontId="77" fillId="33" borderId="17" xfId="0" applyFont="1" applyFill="1" applyBorder="1" applyAlignment="1" applyProtection="1">
      <alignment vertical="center" wrapText="1"/>
      <protection locked="0"/>
    </xf>
    <xf numFmtId="0" fontId="77" fillId="33" borderId="46" xfId="0" applyFont="1" applyFill="1" applyBorder="1" applyAlignment="1" applyProtection="1">
      <alignment vertical="center" wrapText="1"/>
      <protection locked="0"/>
    </xf>
    <xf numFmtId="165" fontId="84" fillId="33" borderId="43" xfId="0" applyNumberFormat="1" applyFont="1" applyFill="1" applyBorder="1" applyAlignment="1" applyProtection="1">
      <alignment/>
      <protection locked="0"/>
    </xf>
    <xf numFmtId="165" fontId="88" fillId="33" borderId="17" xfId="0" applyNumberFormat="1" applyFont="1" applyFill="1" applyBorder="1" applyAlignment="1" applyProtection="1">
      <alignment horizontal="right"/>
      <protection locked="0"/>
    </xf>
    <xf numFmtId="0" fontId="77" fillId="0" borderId="16" xfId="0" applyFont="1" applyFill="1" applyBorder="1" applyAlignment="1" applyProtection="1">
      <alignment horizontal="left" wrapText="1"/>
      <protection locked="0"/>
    </xf>
    <xf numFmtId="0" fontId="85" fillId="34" borderId="18" xfId="53" applyFont="1" applyFill="1" applyBorder="1" applyAlignment="1" applyProtection="1">
      <alignment horizontal="center" vertical="center"/>
      <protection locked="0"/>
    </xf>
    <xf numFmtId="0" fontId="85" fillId="0" borderId="18" xfId="53" applyFont="1" applyFill="1" applyBorder="1" applyAlignment="1" applyProtection="1">
      <alignment horizontal="center" vertical="center"/>
      <protection locked="0"/>
    </xf>
    <xf numFmtId="0" fontId="87" fillId="36" borderId="47" xfId="0" applyFont="1" applyFill="1" applyBorder="1" applyAlignment="1" applyProtection="1">
      <alignment horizontal="left" vertical="center"/>
      <protection/>
    </xf>
    <xf numFmtId="49" fontId="77" fillId="0" borderId="0" xfId="0" applyNumberFormat="1" applyFont="1" applyBorder="1" applyAlignment="1" applyProtection="1">
      <alignment/>
      <protection/>
    </xf>
    <xf numFmtId="0" fontId="77" fillId="0" borderId="0" xfId="0" applyFont="1" applyFill="1" applyAlignment="1" applyProtection="1">
      <alignment vertical="center"/>
      <protection/>
    </xf>
    <xf numFmtId="0" fontId="77" fillId="0" borderId="0" xfId="0" applyFont="1" applyAlignment="1" applyProtection="1">
      <alignment/>
      <protection/>
    </xf>
    <xf numFmtId="0" fontId="79" fillId="35" borderId="0" xfId="0" applyFont="1" applyFill="1" applyBorder="1" applyAlignment="1" applyProtection="1">
      <alignment horizontal="left" vertical="center"/>
      <protection/>
    </xf>
    <xf numFmtId="0" fontId="93" fillId="0" borderId="17" xfId="0" applyFont="1" applyFill="1" applyBorder="1" applyAlignment="1" applyProtection="1">
      <alignment vertical="center"/>
      <protection/>
    </xf>
    <xf numFmtId="0" fontId="93" fillId="0" borderId="14" xfId="0" applyFont="1" applyFill="1" applyBorder="1" applyAlignment="1" applyProtection="1">
      <alignment vertical="center"/>
      <protection/>
    </xf>
    <xf numFmtId="0" fontId="93" fillId="0" borderId="17" xfId="0" applyFont="1" applyFill="1" applyBorder="1" applyAlignment="1" applyProtection="1">
      <alignment horizontal="center" vertical="center"/>
      <protection/>
    </xf>
    <xf numFmtId="165" fontId="93" fillId="0" borderId="32" xfId="0" applyNumberFormat="1" applyFont="1" applyBorder="1" applyAlignment="1" applyProtection="1">
      <alignment vertical="center"/>
      <protection/>
    </xf>
    <xf numFmtId="165" fontId="43" fillId="0" borderId="48" xfId="0" applyNumberFormat="1" applyFont="1" applyFill="1" applyBorder="1" applyAlignment="1" applyProtection="1">
      <alignment horizontal="right" vertical="center"/>
      <protection/>
    </xf>
    <xf numFmtId="0" fontId="79" fillId="0" borderId="27" xfId="0" applyFont="1" applyFill="1" applyBorder="1" applyAlignment="1" applyProtection="1">
      <alignment horizontal="right" vertical="center" wrapText="1"/>
      <protection/>
    </xf>
    <xf numFmtId="0" fontId="79" fillId="0" borderId="27" xfId="0" applyFont="1" applyFill="1" applyBorder="1" applyAlignment="1" applyProtection="1">
      <alignment horizontal="left" vertical="center"/>
      <protection/>
    </xf>
    <xf numFmtId="49" fontId="77" fillId="34" borderId="0" xfId="0" applyNumberFormat="1" applyFont="1" applyFill="1" applyAlignment="1" applyProtection="1">
      <alignment/>
      <protection/>
    </xf>
    <xf numFmtId="49" fontId="77" fillId="0" borderId="0" xfId="0" applyNumberFormat="1" applyFont="1" applyAlignment="1" applyProtection="1">
      <alignment/>
      <protection/>
    </xf>
    <xf numFmtId="0" fontId="79" fillId="0" borderId="36" xfId="0" applyFont="1" applyFill="1" applyBorder="1" applyAlignment="1" applyProtection="1">
      <alignment horizontal="left" vertical="center" wrapText="1"/>
      <protection/>
    </xf>
    <xf numFmtId="0" fontId="79" fillId="0" borderId="36" xfId="0" applyFont="1" applyFill="1" applyBorder="1" applyAlignment="1" applyProtection="1">
      <alignment horizontal="right" vertical="center" wrapText="1"/>
      <protection/>
    </xf>
    <xf numFmtId="0" fontId="77" fillId="25" borderId="0" xfId="0" applyFont="1" applyFill="1" applyBorder="1" applyAlignment="1" applyProtection="1">
      <alignment/>
      <protection/>
    </xf>
    <xf numFmtId="49" fontId="77" fillId="0" borderId="0" xfId="0" applyNumberFormat="1" applyFont="1" applyFill="1" applyAlignment="1" applyProtection="1">
      <alignment horizontal="left"/>
      <protection/>
    </xf>
    <xf numFmtId="0" fontId="85" fillId="0" borderId="44" xfId="0" applyFont="1" applyFill="1" applyBorder="1" applyAlignment="1" applyProtection="1">
      <alignment vertical="center" wrapText="1"/>
      <protection/>
    </xf>
    <xf numFmtId="0" fontId="85" fillId="0" borderId="45" xfId="0" applyFont="1" applyFill="1" applyBorder="1" applyAlignment="1" applyProtection="1">
      <alignment vertical="center" wrapText="1"/>
      <protection/>
    </xf>
    <xf numFmtId="0" fontId="81" fillId="0" borderId="0" xfId="0" applyFont="1" applyFill="1" applyBorder="1" applyAlignment="1" applyProtection="1" quotePrefix="1">
      <alignment horizontal="center" vertical="center"/>
      <protection/>
    </xf>
    <xf numFmtId="0" fontId="81" fillId="0" borderId="0" xfId="0" applyFont="1" applyFill="1" applyBorder="1" applyAlignment="1" applyProtection="1">
      <alignment horizontal="center" vertical="center"/>
      <protection/>
    </xf>
    <xf numFmtId="0" fontId="79" fillId="0" borderId="49" xfId="0" applyFont="1" applyFill="1" applyBorder="1" applyAlignment="1" applyProtection="1">
      <alignment vertical="top"/>
      <protection/>
    </xf>
    <xf numFmtId="0" fontId="79" fillId="0" borderId="45" xfId="0" applyFont="1" applyFill="1" applyBorder="1" applyAlignment="1" applyProtection="1">
      <alignment vertical="top"/>
      <protection/>
    </xf>
    <xf numFmtId="0" fontId="37" fillId="0" borderId="12" xfId="0" applyFont="1" applyBorder="1" applyAlignment="1" applyProtection="1">
      <alignment horizontal="left"/>
      <protection/>
    </xf>
    <xf numFmtId="0" fontId="37" fillId="0" borderId="10" xfId="0" applyFont="1" applyBorder="1" applyAlignment="1" applyProtection="1">
      <alignment horizontal="left"/>
      <protection/>
    </xf>
    <xf numFmtId="0" fontId="94" fillId="0" borderId="50" xfId="0" applyFont="1" applyBorder="1" applyAlignment="1" applyProtection="1">
      <alignment horizontal="center" vertical="center"/>
      <protection/>
    </xf>
    <xf numFmtId="0" fontId="94" fillId="0" borderId="51" xfId="0" applyFont="1" applyBorder="1" applyAlignment="1" applyProtection="1">
      <alignment horizontal="center" vertical="center"/>
      <protection/>
    </xf>
    <xf numFmtId="0" fontId="94" fillId="0" borderId="52" xfId="0" applyFont="1" applyBorder="1" applyAlignment="1" applyProtection="1">
      <alignment horizontal="center" vertical="center"/>
      <protection/>
    </xf>
    <xf numFmtId="0" fontId="79" fillId="0" borderId="45" xfId="0" applyFont="1" applyFill="1" applyBorder="1" applyAlignment="1" applyProtection="1">
      <alignment horizontal="left" vertical="top" wrapText="1"/>
      <protection/>
    </xf>
    <xf numFmtId="0" fontId="79" fillId="0" borderId="41" xfId="0" applyFont="1" applyFill="1" applyBorder="1" applyAlignment="1" applyProtection="1">
      <alignment horizontal="left" vertical="top" wrapText="1"/>
      <protection/>
    </xf>
    <xf numFmtId="0" fontId="37" fillId="33" borderId="44" xfId="0" applyFont="1" applyFill="1" applyBorder="1" applyAlignment="1" applyProtection="1">
      <alignment horizontal="left" vertical="center"/>
      <protection locked="0"/>
    </xf>
    <xf numFmtId="0" fontId="37" fillId="33" borderId="45" xfId="0" applyFont="1" applyFill="1" applyBorder="1" applyAlignment="1" applyProtection="1">
      <alignment horizontal="left" vertical="center"/>
      <protection locked="0"/>
    </xf>
    <xf numFmtId="0" fontId="37" fillId="33" borderId="16" xfId="0" applyFont="1" applyFill="1" applyBorder="1" applyAlignment="1" applyProtection="1">
      <alignment horizontal="left" vertical="center"/>
      <protection locked="0"/>
    </xf>
    <xf numFmtId="0" fontId="79" fillId="0" borderId="45" xfId="0" applyFont="1" applyFill="1" applyBorder="1" applyAlignment="1" applyProtection="1">
      <alignment horizontal="left" vertical="top"/>
      <protection/>
    </xf>
    <xf numFmtId="0" fontId="79" fillId="0" borderId="41" xfId="0" applyFont="1" applyFill="1" applyBorder="1" applyAlignment="1" applyProtection="1">
      <alignment horizontal="left" vertical="top"/>
      <protection/>
    </xf>
    <xf numFmtId="0" fontId="37" fillId="0" borderId="12" xfId="0" applyFont="1" applyFill="1" applyBorder="1" applyAlignment="1" applyProtection="1">
      <alignment/>
      <protection/>
    </xf>
    <xf numFmtId="0" fontId="37" fillId="0" borderId="10" xfId="0" applyFont="1" applyFill="1" applyBorder="1" applyAlignment="1" applyProtection="1">
      <alignment/>
      <protection/>
    </xf>
    <xf numFmtId="0" fontId="77" fillId="0" borderId="0" xfId="0" applyFont="1" applyFill="1" applyAlignment="1" applyProtection="1">
      <alignment horizontal="left"/>
      <protection/>
    </xf>
    <xf numFmtId="0" fontId="95" fillId="37" borderId="53" xfId="53" applyFont="1" applyFill="1" applyBorder="1" applyAlignment="1" applyProtection="1">
      <alignment horizontal="center" vertical="center"/>
      <protection locked="0"/>
    </xf>
    <xf numFmtId="0" fontId="95" fillId="37" borderId="54" xfId="53" applyFont="1" applyFill="1" applyBorder="1" applyAlignment="1" applyProtection="1">
      <alignment horizontal="center" vertical="center"/>
      <protection locked="0"/>
    </xf>
    <xf numFmtId="0" fontId="95" fillId="37" borderId="55" xfId="53" applyFont="1" applyFill="1" applyBorder="1" applyAlignment="1" applyProtection="1">
      <alignment horizontal="center" vertical="center"/>
      <protection locked="0"/>
    </xf>
    <xf numFmtId="0" fontId="85" fillId="0" borderId="44" xfId="0" applyFont="1" applyBorder="1" applyAlignment="1" applyProtection="1">
      <alignment horizontal="left" vertical="center"/>
      <protection/>
    </xf>
    <xf numFmtId="0" fontId="85" fillId="0" borderId="45" xfId="0" applyFont="1" applyBorder="1" applyAlignment="1" applyProtection="1">
      <alignment horizontal="left" vertical="center"/>
      <protection/>
    </xf>
    <xf numFmtId="0" fontId="79" fillId="0" borderId="24" xfId="0" applyFont="1" applyFill="1" applyBorder="1" applyAlignment="1" applyProtection="1">
      <alignment vertical="top"/>
      <protection/>
    </xf>
    <xf numFmtId="0" fontId="79" fillId="0" borderId="25" xfId="0" applyFont="1" applyFill="1" applyBorder="1" applyAlignment="1" applyProtection="1">
      <alignment vertical="top"/>
      <protection/>
    </xf>
    <xf numFmtId="0" fontId="37" fillId="0" borderId="0" xfId="0" applyFont="1" applyFill="1" applyBorder="1" applyAlignment="1" applyProtection="1">
      <alignment horizontal="center" vertical="center"/>
      <protection/>
    </xf>
    <xf numFmtId="0" fontId="79" fillId="33" borderId="17" xfId="0" applyFont="1" applyFill="1" applyBorder="1" applyAlignment="1" applyProtection="1">
      <alignment vertical="center" wrapText="1"/>
      <protection locked="0"/>
    </xf>
    <xf numFmtId="0" fontId="37" fillId="0" borderId="12" xfId="0" applyFont="1" applyBorder="1" applyAlignment="1" applyProtection="1">
      <alignment/>
      <protection/>
    </xf>
    <xf numFmtId="0" fontId="37" fillId="0" borderId="10" xfId="0" applyFont="1" applyBorder="1" applyAlignment="1" applyProtection="1">
      <alignment/>
      <protection/>
    </xf>
    <xf numFmtId="0" fontId="79" fillId="0" borderId="23"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79" fillId="0" borderId="24" xfId="0" applyFont="1" applyFill="1" applyBorder="1" applyAlignment="1" applyProtection="1">
      <alignment vertical="center"/>
      <protection/>
    </xf>
    <xf numFmtId="0" fontId="79" fillId="0" borderId="25" xfId="0" applyFont="1" applyFill="1" applyBorder="1" applyAlignment="1" applyProtection="1">
      <alignment vertical="center"/>
      <protection/>
    </xf>
    <xf numFmtId="0" fontId="94" fillId="0" borderId="21" xfId="0" applyFont="1" applyFill="1" applyBorder="1" applyAlignment="1" applyProtection="1">
      <alignment horizontal="center" vertical="center"/>
      <protection/>
    </xf>
    <xf numFmtId="0" fontId="94" fillId="0" borderId="22" xfId="0" applyFont="1" applyFill="1" applyBorder="1" applyAlignment="1" applyProtection="1">
      <alignment horizontal="center" vertical="center"/>
      <protection/>
    </xf>
    <xf numFmtId="0" fontId="94" fillId="0" borderId="56" xfId="0" applyFont="1" applyFill="1" applyBorder="1" applyAlignment="1" applyProtection="1">
      <alignment horizontal="center" vertical="center"/>
      <protection/>
    </xf>
    <xf numFmtId="165" fontId="37" fillId="33" borderId="17" xfId="0" applyNumberFormat="1" applyFont="1" applyFill="1" applyBorder="1" applyAlignment="1" applyProtection="1">
      <alignment horizontal="center" vertical="center"/>
      <protection locked="0"/>
    </xf>
    <xf numFmtId="0" fontId="79" fillId="0" borderId="0" xfId="0" applyFont="1" applyFill="1" applyAlignment="1" applyProtection="1">
      <alignment horizontal="left" vertical="center"/>
      <protection/>
    </xf>
    <xf numFmtId="0" fontId="94" fillId="0" borderId="57" xfId="0" applyFont="1" applyFill="1" applyBorder="1" applyAlignment="1" applyProtection="1">
      <alignment horizontal="center" vertical="center"/>
      <protection/>
    </xf>
    <xf numFmtId="0" fontId="94" fillId="0" borderId="58" xfId="0" applyFont="1" applyFill="1" applyBorder="1" applyAlignment="1" applyProtection="1">
      <alignment horizontal="center" vertical="center"/>
      <protection/>
    </xf>
    <xf numFmtId="0" fontId="94" fillId="0" borderId="47" xfId="0" applyFont="1" applyFill="1" applyBorder="1" applyAlignment="1" applyProtection="1">
      <alignment horizontal="center" vertical="center"/>
      <protection/>
    </xf>
    <xf numFmtId="0" fontId="79" fillId="0" borderId="25" xfId="0" applyFont="1" applyFill="1" applyBorder="1" applyAlignment="1" applyProtection="1">
      <alignment horizontal="left" vertical="top"/>
      <protection/>
    </xf>
    <xf numFmtId="0" fontId="79" fillId="0" borderId="26" xfId="0" applyFont="1" applyFill="1" applyBorder="1" applyAlignment="1" applyProtection="1">
      <alignment horizontal="left" vertical="top"/>
      <protection/>
    </xf>
    <xf numFmtId="0" fontId="41" fillId="0" borderId="59" xfId="0" applyFont="1" applyBorder="1" applyAlignment="1" applyProtection="1">
      <alignment horizontal="center" vertical="center"/>
      <protection/>
    </xf>
    <xf numFmtId="0" fontId="41" fillId="0" borderId="28" xfId="0" applyFont="1" applyBorder="1" applyAlignment="1" applyProtection="1">
      <alignment horizontal="center" vertical="center"/>
      <protection/>
    </xf>
    <xf numFmtId="49" fontId="79" fillId="0" borderId="0" xfId="0" applyNumberFormat="1" applyFont="1" applyFill="1" applyBorder="1" applyAlignment="1" applyProtection="1">
      <alignment horizontal="left" vertical="center"/>
      <protection/>
    </xf>
    <xf numFmtId="49" fontId="79" fillId="0" borderId="42" xfId="0" applyNumberFormat="1" applyFont="1" applyFill="1" applyBorder="1" applyAlignment="1" applyProtection="1">
      <alignment horizontal="left" vertical="center"/>
      <protection/>
    </xf>
    <xf numFmtId="0" fontId="77" fillId="0" borderId="25" xfId="0" applyFont="1" applyFill="1" applyBorder="1" applyAlignment="1" applyProtection="1">
      <alignment horizontal="left" vertical="center"/>
      <protection/>
    </xf>
    <xf numFmtId="0" fontId="77" fillId="0" borderId="26" xfId="0" applyFont="1" applyFill="1" applyBorder="1" applyAlignment="1" applyProtection="1">
      <alignment horizontal="left" vertical="center"/>
      <protection/>
    </xf>
    <xf numFmtId="0" fontId="77" fillId="33" borderId="44" xfId="0" applyFont="1" applyFill="1" applyBorder="1" applyAlignment="1" applyProtection="1">
      <alignment horizontal="left" vertical="center" wrapText="1"/>
      <protection locked="0"/>
    </xf>
    <xf numFmtId="0" fontId="77" fillId="33" borderId="45" xfId="0" applyFont="1" applyFill="1" applyBorder="1" applyAlignment="1" applyProtection="1">
      <alignment horizontal="left" vertical="center" wrapText="1"/>
      <protection locked="0"/>
    </xf>
    <xf numFmtId="0" fontId="77" fillId="33" borderId="16" xfId="0" applyFont="1" applyFill="1" applyBorder="1" applyAlignment="1" applyProtection="1">
      <alignment horizontal="left" vertical="center" wrapText="1"/>
      <protection locked="0"/>
    </xf>
    <xf numFmtId="0" fontId="79" fillId="33" borderId="49" xfId="0" applyFont="1" applyFill="1" applyBorder="1" applyAlignment="1" applyProtection="1">
      <alignment horizontal="left" vertical="center"/>
      <protection locked="0"/>
    </xf>
    <xf numFmtId="0" fontId="79" fillId="33" borderId="45" xfId="0" applyFont="1" applyFill="1" applyBorder="1" applyAlignment="1" applyProtection="1">
      <alignment horizontal="left" vertical="center"/>
      <protection locked="0"/>
    </xf>
    <xf numFmtId="0" fontId="79" fillId="33" borderId="16" xfId="0" applyFont="1" applyFill="1" applyBorder="1" applyAlignment="1" applyProtection="1">
      <alignment horizontal="left" vertical="center"/>
      <protection locked="0"/>
    </xf>
    <xf numFmtId="0" fontId="77" fillId="0" borderId="44" xfId="0" applyFont="1" applyBorder="1" applyAlignment="1" applyProtection="1">
      <alignment horizontal="center" vertical="center"/>
      <protection/>
    </xf>
    <xf numFmtId="0" fontId="77" fillId="0" borderId="16" xfId="0" applyFont="1" applyBorder="1" applyAlignment="1" applyProtection="1">
      <alignment horizontal="center" vertical="center"/>
      <protection/>
    </xf>
    <xf numFmtId="0" fontId="77" fillId="0" borderId="0" xfId="0" applyFont="1" applyBorder="1" applyAlignment="1" applyProtection="1">
      <alignment/>
      <protection/>
    </xf>
    <xf numFmtId="0" fontId="77" fillId="33" borderId="60" xfId="0" applyFont="1" applyFill="1" applyBorder="1" applyAlignment="1" applyProtection="1">
      <alignment horizontal="left" vertical="center" wrapText="1"/>
      <protection locked="0"/>
    </xf>
    <xf numFmtId="0" fontId="77" fillId="33" borderId="19" xfId="0" applyFont="1" applyFill="1" applyBorder="1" applyAlignment="1" applyProtection="1">
      <alignment horizontal="left" vertical="center" wrapText="1"/>
      <protection locked="0"/>
    </xf>
    <xf numFmtId="0" fontId="77" fillId="33" borderId="48" xfId="0" applyFont="1" applyFill="1" applyBorder="1" applyAlignment="1" applyProtection="1">
      <alignment horizontal="left" vertical="center" wrapText="1"/>
      <protection locked="0"/>
    </xf>
    <xf numFmtId="0" fontId="79" fillId="0" borderId="27" xfId="0" applyFont="1" applyFill="1" applyBorder="1" applyAlignment="1" applyProtection="1">
      <alignment horizontal="right" vertical="center" wrapText="1"/>
      <protection/>
    </xf>
    <xf numFmtId="0" fontId="79" fillId="0" borderId="59" xfId="0" applyFont="1" applyFill="1" applyBorder="1" applyAlignment="1" applyProtection="1">
      <alignment horizontal="right" vertical="center" wrapText="1"/>
      <protection/>
    </xf>
    <xf numFmtId="0" fontId="87" fillId="36" borderId="61" xfId="0" applyFont="1" applyFill="1" applyBorder="1" applyAlignment="1" applyProtection="1">
      <alignment horizontal="left" vertical="center"/>
      <protection/>
    </xf>
    <xf numFmtId="0" fontId="87" fillId="36" borderId="58" xfId="0" applyFont="1" applyFill="1" applyBorder="1" applyAlignment="1" applyProtection="1">
      <alignment horizontal="left" vertical="center"/>
      <protection/>
    </xf>
    <xf numFmtId="0" fontId="77" fillId="33" borderId="49" xfId="0" applyFont="1" applyFill="1" applyBorder="1" applyAlignment="1" applyProtection="1">
      <alignment horizontal="left" vertical="center" wrapText="1"/>
      <protection locked="0"/>
    </xf>
    <xf numFmtId="0" fontId="79" fillId="0" borderId="57" xfId="0" applyFont="1" applyFill="1" applyBorder="1" applyAlignment="1" applyProtection="1">
      <alignment vertical="center"/>
      <protection/>
    </xf>
    <xf numFmtId="0" fontId="79" fillId="0" borderId="58" xfId="0" applyFont="1" applyFill="1" applyBorder="1" applyAlignment="1" applyProtection="1">
      <alignment vertical="center"/>
      <protection/>
    </xf>
    <xf numFmtId="0" fontId="79" fillId="0" borderId="32" xfId="0" applyFont="1" applyFill="1" applyBorder="1" applyAlignment="1" applyProtection="1">
      <alignment vertical="center"/>
      <protection/>
    </xf>
    <xf numFmtId="49" fontId="77" fillId="0" borderId="22" xfId="0" applyNumberFormat="1" applyFont="1" applyFill="1" applyBorder="1" applyAlignment="1" applyProtection="1">
      <alignment vertical="center"/>
      <protection/>
    </xf>
    <xf numFmtId="49" fontId="77" fillId="0" borderId="56" xfId="0" applyNumberFormat="1" applyFont="1" applyFill="1" applyBorder="1" applyAlignment="1" applyProtection="1">
      <alignment vertical="center"/>
      <protection/>
    </xf>
    <xf numFmtId="0" fontId="79" fillId="0" borderId="57" xfId="0" applyFont="1" applyBorder="1" applyAlignment="1" applyProtection="1">
      <alignment vertical="center" wrapText="1"/>
      <protection/>
    </xf>
    <xf numFmtId="0" fontId="79" fillId="0" borderId="58" xfId="0" applyFont="1" applyBorder="1" applyAlignment="1" applyProtection="1">
      <alignment vertical="center" wrapText="1"/>
      <protection/>
    </xf>
    <xf numFmtId="0" fontId="96" fillId="34" borderId="27" xfId="0" applyFont="1" applyFill="1" applyBorder="1" applyAlignment="1" applyProtection="1">
      <alignment horizontal="center" vertical="center"/>
      <protection/>
    </xf>
    <xf numFmtId="0" fontId="96" fillId="34" borderId="59" xfId="0" applyFont="1" applyFill="1" applyBorder="1" applyAlignment="1" applyProtection="1">
      <alignment horizontal="center" vertical="center"/>
      <protection/>
    </xf>
    <xf numFmtId="0" fontId="96" fillId="34" borderId="28" xfId="0" applyFont="1" applyFill="1" applyBorder="1" applyAlignment="1" applyProtection="1">
      <alignment horizontal="center" vertical="center"/>
      <protection/>
    </xf>
    <xf numFmtId="0" fontId="97" fillId="36" borderId="57" xfId="0" applyFont="1" applyFill="1" applyBorder="1" applyAlignment="1" applyProtection="1">
      <alignment horizontal="center" vertical="center"/>
      <protection/>
    </xf>
    <xf numFmtId="0" fontId="97" fillId="36" borderId="58" xfId="0" applyFont="1" applyFill="1" applyBorder="1" applyAlignment="1" applyProtection="1">
      <alignment horizontal="center" vertical="center"/>
      <protection/>
    </xf>
    <xf numFmtId="0" fontId="97" fillId="36" borderId="47" xfId="0" applyFont="1" applyFill="1" applyBorder="1" applyAlignment="1" applyProtection="1">
      <alignment horizontal="center" vertical="center"/>
      <protection/>
    </xf>
    <xf numFmtId="49" fontId="77" fillId="0" borderId="0" xfId="0" applyNumberFormat="1" applyFont="1" applyFill="1" applyBorder="1" applyAlignment="1" applyProtection="1">
      <alignment vertical="center"/>
      <protection/>
    </xf>
    <xf numFmtId="49" fontId="77" fillId="0" borderId="42" xfId="0" applyNumberFormat="1" applyFont="1" applyFill="1" applyBorder="1" applyAlignment="1" applyProtection="1">
      <alignment vertical="center"/>
      <protection/>
    </xf>
    <xf numFmtId="0" fontId="79" fillId="8" borderId="0" xfId="0" applyFont="1" applyFill="1" applyAlignment="1" applyProtection="1">
      <alignment horizontal="center" vertical="center" wrapText="1"/>
      <protection/>
    </xf>
    <xf numFmtId="0" fontId="98" fillId="36" borderId="27" xfId="0" applyFont="1" applyFill="1" applyBorder="1" applyAlignment="1" applyProtection="1">
      <alignment vertical="center"/>
      <protection/>
    </xf>
    <xf numFmtId="0" fontId="98" fillId="36" borderId="59" xfId="0" applyFont="1" applyFill="1" applyBorder="1" applyAlignment="1" applyProtection="1">
      <alignment vertical="center"/>
      <protection/>
    </xf>
    <xf numFmtId="0" fontId="79" fillId="0" borderId="27" xfId="0" applyFont="1" applyBorder="1" applyAlignment="1" applyProtection="1">
      <alignment horizontal="left" vertical="center"/>
      <protection/>
    </xf>
    <xf numFmtId="0" fontId="79" fillId="0" borderId="59" xfId="0" applyFont="1" applyBorder="1" applyAlignment="1" applyProtection="1">
      <alignment horizontal="left" vertical="center"/>
      <protection/>
    </xf>
    <xf numFmtId="0" fontId="77" fillId="33" borderId="62" xfId="0" applyFont="1" applyFill="1" applyBorder="1" applyAlignment="1" applyProtection="1">
      <alignment horizontal="left" vertical="center" wrapText="1"/>
      <protection locked="0"/>
    </xf>
    <xf numFmtId="0" fontId="77" fillId="33" borderId="14" xfId="0" applyFont="1" applyFill="1" applyBorder="1" applyAlignment="1" applyProtection="1">
      <alignment horizontal="left" vertical="center" wrapText="1"/>
      <protection locked="0"/>
    </xf>
    <xf numFmtId="0" fontId="77" fillId="33" borderId="15" xfId="0" applyFont="1" applyFill="1" applyBorder="1" applyAlignment="1" applyProtection="1">
      <alignment horizontal="left" vertical="center" wrapText="1"/>
      <protection locked="0"/>
    </xf>
    <xf numFmtId="0" fontId="77" fillId="33" borderId="63" xfId="0" applyFont="1" applyFill="1" applyBorder="1" applyAlignment="1" applyProtection="1">
      <alignment horizontal="left" vertical="center" wrapText="1"/>
      <protection locked="0"/>
    </xf>
    <xf numFmtId="0" fontId="77" fillId="33" borderId="51" xfId="0" applyFont="1" applyFill="1" applyBorder="1" applyAlignment="1" applyProtection="1">
      <alignment horizontal="left" vertical="center" wrapText="1"/>
      <protection locked="0"/>
    </xf>
    <xf numFmtId="0" fontId="77" fillId="33" borderId="52" xfId="0" applyFont="1" applyFill="1" applyBorder="1" applyAlignment="1" applyProtection="1">
      <alignment horizontal="left" vertical="center" wrapText="1"/>
      <protection locked="0"/>
    </xf>
    <xf numFmtId="0" fontId="2" fillId="0" borderId="36" xfId="0" applyFont="1" applyBorder="1" applyAlignment="1" applyProtection="1">
      <alignment horizontal="left" vertical="center"/>
      <protection/>
    </xf>
    <xf numFmtId="0" fontId="35" fillId="0" borderId="19" xfId="0" applyFont="1" applyBorder="1" applyAlignment="1" applyProtection="1">
      <alignment horizontal="left" vertical="center"/>
      <protection/>
    </xf>
    <xf numFmtId="0" fontId="79" fillId="0" borderId="20" xfId="0" applyFont="1" applyFill="1" applyBorder="1" applyAlignment="1" applyProtection="1">
      <alignment horizontal="right" vertical="center" wrapText="1"/>
      <protection/>
    </xf>
    <xf numFmtId="0" fontId="79" fillId="0" borderId="19" xfId="0" applyFont="1" applyFill="1" applyBorder="1" applyAlignment="1" applyProtection="1">
      <alignment horizontal="right" vertical="center" wrapText="1"/>
      <protection/>
    </xf>
    <xf numFmtId="0" fontId="79" fillId="0" borderId="57" xfId="0" applyFont="1" applyFill="1" applyBorder="1" applyAlignment="1" applyProtection="1">
      <alignment vertical="center" wrapText="1"/>
      <protection/>
    </xf>
    <xf numFmtId="0" fontId="79" fillId="0" borderId="58" xfId="0" applyFont="1" applyFill="1" applyBorder="1" applyAlignment="1" applyProtection="1">
      <alignment vertical="center" wrapText="1"/>
      <protection/>
    </xf>
    <xf numFmtId="0" fontId="31" fillId="34" borderId="53" xfId="53" applyFont="1" applyFill="1" applyBorder="1" applyAlignment="1" applyProtection="1">
      <alignment horizontal="center" vertical="center"/>
      <protection locked="0"/>
    </xf>
    <xf numFmtId="0" fontId="31" fillId="34" borderId="55" xfId="53" applyFont="1" applyFill="1" applyBorder="1" applyAlignment="1" applyProtection="1">
      <alignment horizontal="center" vertical="center"/>
      <protection locked="0"/>
    </xf>
    <xf numFmtId="0" fontId="77" fillId="0" borderId="60" xfId="0" applyFont="1" applyBorder="1" applyAlignment="1" applyProtection="1">
      <alignment horizontal="center" vertical="center"/>
      <protection/>
    </xf>
    <xf numFmtId="0" fontId="77" fillId="0" borderId="48" xfId="0" applyFont="1" applyBorder="1" applyAlignment="1" applyProtection="1">
      <alignment horizontal="center" vertical="center"/>
      <protection/>
    </xf>
    <xf numFmtId="49" fontId="77" fillId="0" borderId="0" xfId="0" applyNumberFormat="1" applyFont="1" applyBorder="1" applyAlignment="1" applyProtection="1">
      <alignment/>
      <protection/>
    </xf>
    <xf numFmtId="0" fontId="87" fillId="36" borderId="13" xfId="0" applyFont="1" applyFill="1" applyBorder="1" applyAlignment="1" applyProtection="1">
      <alignment horizontal="left" vertical="center"/>
      <protection/>
    </xf>
    <xf numFmtId="0" fontId="87" fillId="36" borderId="14" xfId="0" applyFont="1" applyFill="1" applyBorder="1" applyAlignment="1" applyProtection="1">
      <alignment horizontal="left" vertical="center"/>
      <protection/>
    </xf>
    <xf numFmtId="0" fontId="77" fillId="34" borderId="0" xfId="0" applyFont="1" applyFill="1" applyAlignment="1" applyProtection="1">
      <alignment/>
      <protection/>
    </xf>
    <xf numFmtId="0" fontId="77" fillId="33" borderId="62" xfId="0" applyFont="1" applyFill="1" applyBorder="1" applyAlignment="1" applyProtection="1">
      <alignment horizontal="left" wrapText="1"/>
      <protection locked="0"/>
    </xf>
    <xf numFmtId="0" fontId="77" fillId="33" borderId="14" xfId="0" applyFont="1" applyFill="1" applyBorder="1" applyAlignment="1" applyProtection="1">
      <alignment horizontal="left" wrapText="1"/>
      <protection locked="0"/>
    </xf>
    <xf numFmtId="0" fontId="77" fillId="33" borderId="15" xfId="0" applyFont="1" applyFill="1" applyBorder="1" applyAlignment="1" applyProtection="1">
      <alignment horizontal="left" wrapText="1"/>
      <protection locked="0"/>
    </xf>
    <xf numFmtId="0" fontId="77" fillId="33" borderId="49" xfId="0" applyFont="1" applyFill="1" applyBorder="1" applyAlignment="1" applyProtection="1">
      <alignment horizontal="left" wrapText="1"/>
      <protection locked="0"/>
    </xf>
    <xf numFmtId="0" fontId="77" fillId="33" borderId="45" xfId="0" applyFont="1" applyFill="1" applyBorder="1" applyAlignment="1" applyProtection="1">
      <alignment horizontal="left" wrapText="1"/>
      <protection locked="0"/>
    </xf>
    <xf numFmtId="0" fontId="77" fillId="33" borderId="16" xfId="0" applyFont="1" applyFill="1" applyBorder="1" applyAlignment="1" applyProtection="1">
      <alignment horizontal="left" wrapText="1"/>
      <protection locked="0"/>
    </xf>
    <xf numFmtId="0" fontId="77" fillId="33" borderId="63" xfId="0" applyFont="1" applyFill="1" applyBorder="1" applyAlignment="1" applyProtection="1">
      <alignment horizontal="left" wrapText="1"/>
      <protection locked="0"/>
    </xf>
    <xf numFmtId="0" fontId="77" fillId="33" borderId="51" xfId="0" applyFont="1" applyFill="1" applyBorder="1" applyAlignment="1" applyProtection="1">
      <alignment horizontal="left" wrapText="1"/>
      <protection locked="0"/>
    </xf>
    <xf numFmtId="0" fontId="77" fillId="33" borderId="52" xfId="0" applyFont="1" applyFill="1" applyBorder="1" applyAlignment="1" applyProtection="1">
      <alignment horizontal="left" wrapText="1"/>
      <protection locked="0"/>
    </xf>
    <xf numFmtId="49" fontId="77" fillId="34" borderId="0" xfId="0" applyNumberFormat="1" applyFont="1" applyFill="1" applyAlignment="1" applyProtection="1">
      <alignment/>
      <protection/>
    </xf>
    <xf numFmtId="0" fontId="77" fillId="33" borderId="63" xfId="0" applyFont="1" applyFill="1" applyBorder="1" applyAlignment="1" applyProtection="1">
      <alignment vertical="center" wrapText="1"/>
      <protection locked="0"/>
    </xf>
    <xf numFmtId="0" fontId="77" fillId="33" borderId="51" xfId="0" applyFont="1" applyFill="1" applyBorder="1" applyAlignment="1" applyProtection="1">
      <alignment vertical="center" wrapText="1"/>
      <protection locked="0"/>
    </xf>
    <xf numFmtId="0" fontId="77" fillId="33" borderId="52" xfId="0" applyFont="1" applyFill="1" applyBorder="1" applyAlignment="1" applyProtection="1">
      <alignment vertical="center" wrapText="1"/>
      <protection locked="0"/>
    </xf>
    <xf numFmtId="0" fontId="79" fillId="0" borderId="27" xfId="0" applyFont="1" applyFill="1" applyBorder="1" applyAlignment="1" applyProtection="1">
      <alignment horizontal="left" vertical="center"/>
      <protection/>
    </xf>
    <xf numFmtId="0" fontId="79" fillId="0" borderId="59" xfId="0" applyFont="1" applyFill="1" applyBorder="1" applyAlignment="1" applyProtection="1">
      <alignment horizontal="left" vertical="center"/>
      <protection/>
    </xf>
    <xf numFmtId="0" fontId="79" fillId="0" borderId="59" xfId="0" applyFont="1" applyFill="1" applyBorder="1" applyAlignment="1" applyProtection="1">
      <alignment horizontal="right" vertical="center"/>
      <protection/>
    </xf>
    <xf numFmtId="0" fontId="99" fillId="34" borderId="55" xfId="53" applyFont="1" applyFill="1" applyBorder="1" applyAlignment="1" applyProtection="1">
      <alignment horizontal="center" vertical="center"/>
      <protection locked="0"/>
    </xf>
    <xf numFmtId="0" fontId="77" fillId="33" borderId="62" xfId="0" applyFont="1" applyFill="1" applyBorder="1" applyAlignment="1" applyProtection="1">
      <alignment vertical="center" wrapText="1"/>
      <protection locked="0"/>
    </xf>
    <xf numFmtId="0" fontId="77" fillId="33" borderId="14" xfId="0" applyFont="1" applyFill="1" applyBorder="1" applyAlignment="1" applyProtection="1">
      <alignment vertical="center" wrapText="1"/>
      <protection locked="0"/>
    </xf>
    <xf numFmtId="0" fontId="77" fillId="33" borderId="15" xfId="0" applyFont="1" applyFill="1" applyBorder="1" applyAlignment="1" applyProtection="1">
      <alignment vertical="center" wrapText="1"/>
      <protection locked="0"/>
    </xf>
    <xf numFmtId="0" fontId="79" fillId="0" borderId="49" xfId="0" applyFont="1" applyFill="1" applyBorder="1" applyAlignment="1" applyProtection="1">
      <alignment vertical="center"/>
      <protection/>
    </xf>
    <xf numFmtId="0" fontId="79" fillId="0" borderId="45" xfId="0" applyFont="1" applyFill="1" applyBorder="1" applyAlignment="1" applyProtection="1">
      <alignment vertical="center"/>
      <protection/>
    </xf>
    <xf numFmtId="0" fontId="98" fillId="36" borderId="28" xfId="0" applyFont="1" applyFill="1" applyBorder="1" applyAlignment="1" applyProtection="1">
      <alignment vertical="center"/>
      <protection/>
    </xf>
    <xf numFmtId="0" fontId="77" fillId="33" borderId="49" xfId="0" applyFont="1" applyFill="1" applyBorder="1" applyAlignment="1" applyProtection="1">
      <alignment vertical="center" wrapText="1"/>
      <protection locked="0"/>
    </xf>
    <xf numFmtId="0" fontId="77" fillId="33" borderId="45" xfId="0" applyFont="1" applyFill="1" applyBorder="1" applyAlignment="1" applyProtection="1">
      <alignment vertical="center" wrapText="1"/>
      <protection locked="0"/>
    </xf>
    <xf numFmtId="0" fontId="77" fillId="33" borderId="16" xfId="0" applyFont="1" applyFill="1" applyBorder="1" applyAlignment="1" applyProtection="1">
      <alignment vertical="center" wrapText="1"/>
      <protection locked="0"/>
    </xf>
    <xf numFmtId="0" fontId="79" fillId="35" borderId="0" xfId="0" applyFont="1" applyFill="1" applyBorder="1" applyAlignment="1" applyProtection="1">
      <alignment vertical="center"/>
      <protection/>
    </xf>
    <xf numFmtId="0" fontId="79" fillId="0" borderId="57" xfId="0" applyFont="1" applyBorder="1" applyAlignment="1" applyProtection="1">
      <alignment vertical="center"/>
      <protection/>
    </xf>
    <xf numFmtId="0" fontId="79" fillId="0" borderId="58" xfId="0" applyFont="1" applyBorder="1" applyAlignment="1" applyProtection="1">
      <alignment vertical="center"/>
      <protection/>
    </xf>
    <xf numFmtId="165" fontId="77" fillId="0" borderId="25" xfId="0" applyNumberFormat="1" applyFont="1" applyFill="1" applyBorder="1" applyAlignment="1" applyProtection="1">
      <alignment horizontal="left" vertical="center"/>
      <protection/>
    </xf>
    <xf numFmtId="0" fontId="93" fillId="0" borderId="49" xfId="0" applyFont="1" applyFill="1" applyBorder="1" applyAlignment="1" applyProtection="1">
      <alignment vertical="center"/>
      <protection/>
    </xf>
    <xf numFmtId="0" fontId="93" fillId="0" borderId="45" xfId="0" applyFont="1" applyFill="1" applyBorder="1" applyAlignment="1" applyProtection="1">
      <alignment vertical="center"/>
      <protection/>
    </xf>
    <xf numFmtId="0" fontId="93" fillId="0" borderId="16" xfId="0" applyFont="1" applyFill="1" applyBorder="1" applyAlignment="1" applyProtection="1">
      <alignment vertical="center"/>
      <protection/>
    </xf>
    <xf numFmtId="0" fontId="100" fillId="38" borderId="64" xfId="53" applyFont="1" applyFill="1" applyBorder="1" applyAlignment="1" applyProtection="1">
      <alignment horizontal="center" vertical="center"/>
      <protection/>
    </xf>
    <xf numFmtId="0" fontId="100" fillId="38" borderId="65" xfId="53" applyFont="1" applyFill="1" applyBorder="1" applyAlignment="1" applyProtection="1">
      <alignment horizontal="center" vertical="center"/>
      <protection/>
    </xf>
    <xf numFmtId="0" fontId="101" fillId="0" borderId="16" xfId="0" applyFont="1" applyBorder="1" applyAlignment="1">
      <alignment vertical="center" wrapText="1"/>
    </xf>
    <xf numFmtId="0" fontId="101" fillId="0" borderId="17" xfId="0" applyFont="1" applyBorder="1" applyAlignment="1">
      <alignment vertical="center" wrapText="1"/>
    </xf>
    <xf numFmtId="0" fontId="77" fillId="0" borderId="16" xfId="0" applyFont="1" applyFill="1" applyBorder="1" applyAlignment="1">
      <alignment vertical="center" wrapText="1"/>
    </xf>
    <xf numFmtId="0" fontId="77" fillId="0" borderId="17" xfId="0" applyFont="1" applyFill="1" applyBorder="1" applyAlignment="1">
      <alignment vertical="center" wrapText="1"/>
    </xf>
    <xf numFmtId="0" fontId="77" fillId="35" borderId="16" xfId="0" applyFont="1" applyFill="1" applyBorder="1" applyAlignment="1">
      <alignment vertical="center" wrapText="1"/>
    </xf>
    <xf numFmtId="0" fontId="77" fillId="35" borderId="17" xfId="0" applyFont="1" applyFill="1" applyBorder="1" applyAlignment="1">
      <alignment vertical="center" wrapText="1"/>
    </xf>
    <xf numFmtId="0" fontId="77" fillId="0" borderId="16" xfId="0" applyFont="1" applyBorder="1" applyAlignment="1">
      <alignment vertical="center" wrapText="1"/>
    </xf>
    <xf numFmtId="0" fontId="77" fillId="0" borderId="17" xfId="0" applyFont="1" applyBorder="1" applyAlignment="1">
      <alignment vertical="center" wrapText="1"/>
    </xf>
    <xf numFmtId="0" fontId="98" fillId="36" borderId="17" xfId="0" applyFont="1" applyFill="1" applyBorder="1" applyAlignment="1">
      <alignment vertical="center" wrapText="1"/>
    </xf>
    <xf numFmtId="0" fontId="101" fillId="37" borderId="16" xfId="0" applyFont="1" applyFill="1" applyBorder="1" applyAlignment="1">
      <alignment vertical="center" wrapText="1"/>
    </xf>
    <xf numFmtId="0" fontId="101" fillId="37" borderId="17" xfId="0" applyFont="1" applyFill="1" applyBorder="1" applyAlignment="1">
      <alignment vertical="center" wrapText="1"/>
    </xf>
    <xf numFmtId="0" fontId="77" fillId="0" borderId="45" xfId="0" applyFont="1" applyFill="1" applyBorder="1" applyAlignment="1">
      <alignment vertical="center" wrapText="1"/>
    </xf>
    <xf numFmtId="0" fontId="77" fillId="0" borderId="0" xfId="0" applyFont="1" applyAlignment="1" applyProtection="1">
      <alignment/>
      <protection/>
    </xf>
    <xf numFmtId="0" fontId="77" fillId="25" borderId="45" xfId="0" applyFont="1" applyFill="1" applyBorder="1" applyAlignment="1">
      <alignment vertical="center" wrapText="1"/>
    </xf>
    <xf numFmtId="0" fontId="77" fillId="25" borderId="16" xfId="0" applyFont="1" applyFill="1" applyBorder="1" applyAlignment="1">
      <alignment vertical="center" wrapText="1"/>
    </xf>
    <xf numFmtId="49" fontId="77" fillId="0" borderId="0" xfId="0" applyNumberFormat="1" applyFont="1" applyAlignment="1" applyProtection="1">
      <alignment/>
      <protection/>
    </xf>
    <xf numFmtId="0" fontId="77" fillId="10" borderId="50" xfId="0" applyFont="1" applyFill="1" applyBorder="1" applyAlignment="1" applyProtection="1">
      <alignment/>
      <protection/>
    </xf>
    <xf numFmtId="0" fontId="77" fillId="10" borderId="51" xfId="0" applyFont="1" applyFill="1" applyBorder="1" applyAlignment="1" applyProtection="1">
      <alignment/>
      <protection/>
    </xf>
    <xf numFmtId="0" fontId="77" fillId="10" borderId="52" xfId="0" applyFont="1" applyFill="1" applyBorder="1" applyAlignment="1" applyProtection="1">
      <alignment/>
      <protection/>
    </xf>
    <xf numFmtId="0" fontId="77" fillId="10" borderId="12" xfId="0" applyFont="1" applyFill="1" applyBorder="1" applyAlignment="1" applyProtection="1">
      <alignment/>
      <protection/>
    </xf>
    <xf numFmtId="0" fontId="77" fillId="10" borderId="0" xfId="0" applyFont="1" applyFill="1" applyBorder="1" applyAlignment="1" applyProtection="1">
      <alignment horizontal="center"/>
      <protection/>
    </xf>
    <xf numFmtId="0" fontId="77" fillId="10" borderId="10" xfId="0" applyFont="1" applyFill="1" applyBorder="1" applyAlignment="1" applyProtection="1">
      <alignment/>
      <protection/>
    </xf>
    <xf numFmtId="0" fontId="41" fillId="10" borderId="0" xfId="0" applyFont="1" applyFill="1" applyBorder="1" applyAlignment="1" applyProtection="1">
      <alignment horizontal="left" vertical="center"/>
      <protection/>
    </xf>
    <xf numFmtId="0" fontId="77" fillId="10" borderId="0" xfId="0" applyFont="1" applyFill="1" applyBorder="1" applyAlignment="1" applyProtection="1">
      <alignment/>
      <protection/>
    </xf>
    <xf numFmtId="0" fontId="77" fillId="10" borderId="0" xfId="0" applyFont="1" applyFill="1" applyBorder="1" applyAlignment="1" applyProtection="1">
      <alignment horizontal="left"/>
      <protection/>
    </xf>
    <xf numFmtId="0" fontId="77" fillId="10" borderId="0" xfId="0" applyFont="1" applyFill="1" applyBorder="1" applyAlignment="1" applyProtection="1">
      <alignment horizontal="center"/>
      <protection/>
    </xf>
    <xf numFmtId="0" fontId="77" fillId="10" borderId="0" xfId="0" applyFont="1" applyFill="1" applyBorder="1" applyAlignment="1" applyProtection="1">
      <alignment horizontal="left" vertical="top"/>
      <protection/>
    </xf>
    <xf numFmtId="0" fontId="77" fillId="10" borderId="0" xfId="0" applyFont="1" applyFill="1" applyBorder="1" applyAlignment="1" applyProtection="1">
      <alignment horizontal="center" vertical="top"/>
      <protection/>
    </xf>
    <xf numFmtId="0" fontId="102" fillId="10" borderId="0" xfId="0" applyFont="1" applyFill="1" applyBorder="1" applyAlignment="1" applyProtection="1">
      <alignment horizontal="center"/>
      <protection/>
    </xf>
    <xf numFmtId="0" fontId="31" fillId="10" borderId="0" xfId="0" applyFont="1" applyFill="1" applyBorder="1" applyAlignment="1" applyProtection="1">
      <alignment horizontal="center" wrapText="1"/>
      <protection/>
    </xf>
    <xf numFmtId="0" fontId="77" fillId="10" borderId="0" xfId="0" applyFont="1" applyFill="1" applyAlignment="1" applyProtection="1">
      <alignment/>
      <protection/>
    </xf>
    <xf numFmtId="0" fontId="85" fillId="10" borderId="0" xfId="0" applyFont="1" applyFill="1" applyAlignment="1" applyProtection="1">
      <alignment/>
      <protection/>
    </xf>
    <xf numFmtId="0" fontId="79" fillId="10" borderId="0" xfId="0" applyFont="1" applyFill="1" applyAlignment="1" applyProtection="1">
      <alignment/>
      <protection/>
    </xf>
    <xf numFmtId="0" fontId="81" fillId="10" borderId="0" xfId="0" applyFont="1" applyFill="1" applyAlignment="1" applyProtection="1">
      <alignment/>
      <protection/>
    </xf>
    <xf numFmtId="0" fontId="103" fillId="10" borderId="0" xfId="0" applyFont="1" applyFill="1" applyAlignment="1" applyProtection="1">
      <alignment/>
      <protection/>
    </xf>
    <xf numFmtId="0" fontId="77" fillId="10" borderId="0" xfId="0" applyFont="1" applyFill="1" applyAlignment="1" applyProtection="1">
      <alignment/>
      <protection/>
    </xf>
    <xf numFmtId="0" fontId="83" fillId="10" borderId="0" xfId="0" applyFont="1" applyFill="1" applyAlignment="1" applyProtection="1">
      <alignment/>
      <protection/>
    </xf>
    <xf numFmtId="0" fontId="77" fillId="10" borderId="0" xfId="0" applyFont="1" applyFill="1" applyAlignment="1" applyProtection="1">
      <alignment vertical="center"/>
      <protection/>
    </xf>
    <xf numFmtId="0" fontId="83" fillId="10" borderId="0" xfId="0" applyFont="1" applyFill="1" applyBorder="1" applyAlignment="1" applyProtection="1">
      <alignment/>
      <protection/>
    </xf>
    <xf numFmtId="0" fontId="77" fillId="10" borderId="12" xfId="0" applyFont="1" applyFill="1" applyBorder="1" applyAlignment="1" applyProtection="1">
      <alignment vertical="center"/>
      <protection/>
    </xf>
    <xf numFmtId="0" fontId="103" fillId="10" borderId="0" xfId="0" applyFont="1" applyFill="1" applyBorder="1" applyAlignment="1" applyProtection="1">
      <alignment/>
      <protection/>
    </xf>
    <xf numFmtId="0" fontId="77" fillId="10" borderId="0" xfId="0" applyFont="1" applyFill="1" applyAlignment="1" applyProtection="1">
      <alignment horizontal="center"/>
      <protection/>
    </xf>
    <xf numFmtId="0" fontId="79" fillId="10" borderId="0" xfId="0" applyFont="1" applyFill="1" applyAlignment="1" applyProtection="1">
      <alignment horizontal="left" vertical="center"/>
      <protection/>
    </xf>
    <xf numFmtId="0" fontId="79" fillId="10" borderId="0" xfId="0" applyFont="1" applyFill="1" applyAlignment="1" applyProtection="1">
      <alignment horizontal="center" vertical="center"/>
      <protection/>
    </xf>
    <xf numFmtId="0" fontId="77" fillId="10" borderId="14" xfId="0" applyFont="1" applyFill="1" applyBorder="1" applyAlignment="1" applyProtection="1">
      <alignment horizontal="center"/>
      <protection/>
    </xf>
    <xf numFmtId="0" fontId="79" fillId="10" borderId="0" xfId="0" applyFont="1" applyFill="1" applyAlignment="1" applyProtection="1">
      <alignment horizontal="center" vertical="center" wrapText="1"/>
      <protection/>
    </xf>
    <xf numFmtId="0" fontId="77" fillId="10" borderId="14" xfId="0" applyFont="1" applyFill="1" applyBorder="1" applyAlignment="1" applyProtection="1">
      <alignment/>
      <protection/>
    </xf>
    <xf numFmtId="0" fontId="77" fillId="10" borderId="15" xfId="0" applyFont="1" applyFill="1" applyBorder="1" applyAlignment="1" applyProtection="1">
      <alignment/>
      <protection/>
    </xf>
    <xf numFmtId="0" fontId="77" fillId="10" borderId="13" xfId="0" applyFont="1" applyFill="1" applyBorder="1" applyAlignment="1" applyProtection="1">
      <alignment/>
      <protection/>
    </xf>
    <xf numFmtId="0" fontId="77" fillId="10" borderId="66" xfId="0" applyFont="1" applyFill="1" applyBorder="1" applyAlignment="1" applyProtection="1">
      <alignment/>
      <protection/>
    </xf>
    <xf numFmtId="0" fontId="96" fillId="10" borderId="0" xfId="0" applyFont="1" applyFill="1" applyBorder="1" applyAlignment="1" applyProtection="1">
      <alignment horizontal="center" vertical="center"/>
      <protection/>
    </xf>
    <xf numFmtId="0" fontId="79" fillId="10" borderId="0" xfId="0" applyFont="1" applyFill="1" applyBorder="1" applyAlignment="1" applyProtection="1">
      <alignment horizontal="center"/>
      <protection/>
    </xf>
    <xf numFmtId="0" fontId="77" fillId="10" borderId="0" xfId="0" applyFont="1" applyFill="1" applyBorder="1" applyAlignment="1" applyProtection="1">
      <alignment/>
      <protection/>
    </xf>
    <xf numFmtId="0" fontId="77" fillId="10" borderId="10" xfId="0" applyFont="1" applyFill="1" applyBorder="1" applyAlignment="1" applyProtection="1">
      <alignment horizontal="left"/>
      <protection/>
    </xf>
    <xf numFmtId="0" fontId="79" fillId="10" borderId="0" xfId="0" applyFont="1" applyFill="1" applyBorder="1" applyAlignment="1" applyProtection="1">
      <alignment horizontal="center" vertical="center"/>
      <protection/>
    </xf>
    <xf numFmtId="6" fontId="79" fillId="10" borderId="0" xfId="0" applyNumberFormat="1" applyFont="1" applyFill="1" applyBorder="1" applyAlignment="1" applyProtection="1">
      <alignment horizontal="left" vertical="center"/>
      <protection/>
    </xf>
    <xf numFmtId="165" fontId="79" fillId="10" borderId="0" xfId="0" applyNumberFormat="1" applyFont="1" applyFill="1" applyBorder="1" applyAlignment="1" applyProtection="1">
      <alignment horizontal="center"/>
      <protection/>
    </xf>
    <xf numFmtId="0" fontId="104" fillId="10" borderId="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strike val="0"/>
        <color auto="1"/>
      </font>
      <fill>
        <patternFill>
          <bgColor rgb="FFFFC00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color rgb="FFC00000"/>
      </font>
      <fill>
        <patternFill>
          <bgColor theme="5" tint="0.7999799847602844"/>
        </patternFill>
      </fill>
    </dxf>
    <dxf>
      <font>
        <color rgb="FF00642D"/>
      </font>
      <fill>
        <patternFill>
          <bgColor rgb="FF92D050"/>
        </patternFill>
      </fill>
    </dxf>
    <dxf>
      <font>
        <color rgb="FFC00000"/>
      </font>
      <fill>
        <patternFill>
          <bgColor theme="9" tint="0.7999799847602844"/>
        </patternFill>
      </fill>
    </dxf>
    <dxf>
      <font>
        <color rgb="FF00642D"/>
      </font>
      <fill>
        <patternFill>
          <bgColor rgb="FF92D050"/>
        </patternFill>
      </fill>
    </dxf>
    <dxf>
      <font>
        <color rgb="FFC00000"/>
      </font>
      <fill>
        <patternFill>
          <bgColor theme="9" tint="0.7999799847602844"/>
        </patternFill>
      </fill>
    </dxf>
    <dxf>
      <font>
        <strike val="0"/>
        <color rgb="FF006600"/>
      </font>
      <fill>
        <patternFill>
          <bgColor rgb="FF92D050"/>
        </patternFill>
      </fill>
    </dxf>
    <dxf>
      <font>
        <color rgb="FFC00000"/>
      </font>
      <fill>
        <patternFill>
          <bgColor theme="5" tint="0.7999799847602844"/>
        </patternFill>
      </fill>
    </dxf>
    <dxf>
      <font>
        <color rgb="FF00642D"/>
      </font>
      <fill>
        <patternFill>
          <bgColor rgb="FF92D050"/>
        </patternFill>
      </fill>
    </dxf>
    <dxf>
      <font>
        <strike val="0"/>
        <color rgb="FFC00000"/>
      </font>
      <fill>
        <patternFill>
          <bgColor theme="5" tint="0.7999799847602844"/>
        </patternFill>
      </fill>
    </dxf>
    <dxf>
      <font>
        <color rgb="FF9C0006"/>
      </font>
      <fill>
        <patternFill>
          <bgColor theme="5" tint="0.5999600291252136"/>
        </patternFill>
      </fill>
    </dxf>
    <dxf>
      <font>
        <color rgb="FF00642D"/>
      </font>
      <fill>
        <patternFill>
          <bgColor rgb="FF92D050"/>
        </patternFill>
      </fill>
    </dxf>
    <dxf>
      <font>
        <strike val="0"/>
        <color rgb="FFC00000"/>
      </font>
      <fill>
        <patternFill>
          <bgColor theme="5" tint="0.7999799847602844"/>
        </patternFill>
      </fill>
    </dxf>
    <dxf>
      <font>
        <strike val="0"/>
        <color rgb="FF3D6B3D"/>
      </font>
      <fill>
        <patternFill>
          <bgColor rgb="FF92D050"/>
        </patternFill>
      </fill>
    </dxf>
    <dxf>
      <font>
        <strike val="0"/>
        <color rgb="FF3D6B3D"/>
      </font>
      <fill>
        <patternFill>
          <bgColor rgb="FF92D050"/>
        </patternFill>
      </fill>
      <border/>
    </dxf>
    <dxf>
      <font>
        <strike val="0"/>
        <color rgb="FFC00000"/>
      </font>
      <fill>
        <patternFill>
          <bgColor theme="5" tint="0.7999799847602844"/>
        </patternFill>
      </fill>
      <border/>
    </dxf>
    <dxf>
      <font>
        <color rgb="FF00642D"/>
      </font>
      <fill>
        <patternFill>
          <bgColor rgb="FF92D050"/>
        </patternFill>
      </fill>
      <border/>
    </dxf>
    <dxf>
      <font>
        <color rgb="FF9C0006"/>
      </font>
      <fill>
        <patternFill>
          <bgColor theme="5" tint="0.5999600291252136"/>
        </patternFill>
      </fill>
      <border/>
    </dxf>
    <dxf>
      <font>
        <strike val="0"/>
        <color rgb="FF006600"/>
      </font>
      <fill>
        <patternFill>
          <bgColor rgb="FF92D050"/>
        </patternFill>
      </fill>
      <border/>
    </dxf>
    <dxf>
      <font>
        <color rgb="FFC00000"/>
      </font>
      <fill>
        <patternFill>
          <bgColor theme="9" tint="0.7999799847602844"/>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2</xdr:row>
      <xdr:rowOff>85725</xdr:rowOff>
    </xdr:from>
    <xdr:to>
      <xdr:col>2</xdr:col>
      <xdr:colOff>1990725</xdr:colOff>
      <xdr:row>2</xdr:row>
      <xdr:rowOff>571500</xdr:rowOff>
    </xdr:to>
    <xdr:pic>
      <xdr:nvPicPr>
        <xdr:cNvPr id="1" name="Picture 1" descr="ACW_Logo.jpg"/>
        <xdr:cNvPicPr preferRelativeResize="1">
          <a:picLocks noChangeAspect="1"/>
        </xdr:cNvPicPr>
      </xdr:nvPicPr>
      <xdr:blipFill>
        <a:blip r:embed="rId1"/>
        <a:stretch>
          <a:fillRect/>
        </a:stretch>
      </xdr:blipFill>
      <xdr:spPr>
        <a:xfrm>
          <a:off x="428625" y="485775"/>
          <a:ext cx="19240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councilofwales.org/37332.file.dld" TargetMode="External" /><Relationship Id="rId2" Type="http://schemas.openxmlformats.org/officeDocument/2006/relationships/hyperlink" Target="http://www.arts.wales/58043.file.dld?diablo.lang=eng" TargetMode="External" /><Relationship Id="rId3" Type="http://schemas.openxmlformats.org/officeDocument/2006/relationships/hyperlink" Target="http://www.artscouncilofwales.org.uk/application-help-notes-organisations?diablo.lang=eng#Project-budget" TargetMode="External" /><Relationship Id="rId4" Type="http://schemas.openxmlformats.org/officeDocument/2006/relationships/hyperlink" Target="http://www.arts.wales/budget-help-notes-ambassador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councilofwales.org.uk/application-help-notes-organisations?diablo.lang=eng#Project-budget" TargetMode="External" /><Relationship Id="rId2" Type="http://schemas.openxmlformats.org/officeDocument/2006/relationships/hyperlink" Target="http://www.arts.wales/budget-help-notes-ambassador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councilofwales.org.uk/application-help-notes-organisations?diablo.lang=eng#Project-budget" TargetMode="External" /><Relationship Id="rId2" Type="http://schemas.openxmlformats.org/officeDocument/2006/relationships/hyperlink" Target="http://www.arts.wales/budget-help-notes-ambassador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councilofwales.org.uk/application-help-notes-organisations?diablo.lang=eng#Project-budget" TargetMode="External" /><Relationship Id="rId2" Type="http://schemas.openxmlformats.org/officeDocument/2006/relationships/hyperlink" Target="http://www.arts.wales/budget-help-notes-ambassadors"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N47"/>
  <sheetViews>
    <sheetView showGridLines="0" tabSelected="1" zoomScale="95" zoomScaleNormal="95" zoomScalePageLayoutView="0" workbookViewId="0" topLeftCell="A8">
      <selection activeCell="E22" sqref="E22:J22"/>
    </sheetView>
  </sheetViews>
  <sheetFormatPr defaultColWidth="9.140625" defaultRowHeight="15"/>
  <cols>
    <col min="1" max="2" width="2.7109375" style="11" customWidth="1"/>
    <col min="3" max="3" width="38.28125" style="11" customWidth="1"/>
    <col min="4" max="4" width="27.00390625" style="11" customWidth="1"/>
    <col min="5" max="5" width="11.00390625" style="11" customWidth="1"/>
    <col min="6" max="6" width="5.421875" style="67" customWidth="1"/>
    <col min="7" max="7" width="21.421875" style="11" customWidth="1"/>
    <col min="8" max="8" width="15.00390625" style="11" customWidth="1"/>
    <col min="9" max="9" width="2.7109375" style="11" customWidth="1"/>
    <col min="10" max="10" width="50.7109375" style="11" customWidth="1"/>
    <col min="11" max="12" width="2.7109375" style="11" customWidth="1"/>
    <col min="13" max="13" width="17.28125" style="13" hidden="1" customWidth="1"/>
    <col min="14" max="14" width="3.7109375" style="3" customWidth="1"/>
    <col min="15" max="16384" width="9.140625" style="11" customWidth="1"/>
  </cols>
  <sheetData>
    <row r="1" spans="1:14" ht="19.5" customHeight="1">
      <c r="A1" s="10"/>
      <c r="B1" s="10"/>
      <c r="C1" s="10"/>
      <c r="D1" s="10"/>
      <c r="E1" s="10"/>
      <c r="F1" s="10"/>
      <c r="G1" s="10"/>
      <c r="H1" s="10"/>
      <c r="I1" s="10"/>
      <c r="J1" s="10"/>
      <c r="K1" s="10"/>
      <c r="L1" s="10"/>
      <c r="N1" s="4"/>
    </row>
    <row r="2" spans="1:14" ht="12" customHeight="1" thickBot="1">
      <c r="A2" s="12"/>
      <c r="B2" s="308"/>
      <c r="C2" s="309"/>
      <c r="D2" s="309"/>
      <c r="E2" s="309"/>
      <c r="F2" s="309"/>
      <c r="G2" s="309"/>
      <c r="H2" s="309"/>
      <c r="I2" s="309"/>
      <c r="J2" s="309"/>
      <c r="K2" s="309"/>
      <c r="L2" s="310"/>
      <c r="M2" s="11"/>
      <c r="N2" s="1"/>
    </row>
    <row r="3" spans="1:14" ht="51" customHeight="1" thickBot="1" thickTop="1">
      <c r="A3" s="12"/>
      <c r="B3" s="311"/>
      <c r="C3" s="65"/>
      <c r="D3" s="194" t="s">
        <v>148</v>
      </c>
      <c r="E3" s="194"/>
      <c r="F3" s="194"/>
      <c r="G3" s="194"/>
      <c r="H3" s="195"/>
      <c r="I3" s="314"/>
      <c r="J3" s="290" t="s">
        <v>10</v>
      </c>
      <c r="K3" s="291"/>
      <c r="L3" s="313"/>
      <c r="M3" s="38" t="s">
        <v>18</v>
      </c>
      <c r="N3" s="1"/>
    </row>
    <row r="4" spans="1:14" ht="12" customHeight="1" thickBot="1">
      <c r="A4" s="12"/>
      <c r="B4" s="311"/>
      <c r="C4" s="312"/>
      <c r="D4" s="312"/>
      <c r="E4" s="312"/>
      <c r="F4" s="312"/>
      <c r="G4" s="312"/>
      <c r="H4" s="312"/>
      <c r="I4" s="312"/>
      <c r="J4" s="312"/>
      <c r="K4" s="312"/>
      <c r="L4" s="313"/>
      <c r="M4" s="9"/>
      <c r="N4" s="1"/>
    </row>
    <row r="5" spans="1:14" ht="30" customHeight="1">
      <c r="A5" s="12"/>
      <c r="B5" s="311"/>
      <c r="C5" s="184" t="s">
        <v>119</v>
      </c>
      <c r="D5" s="185"/>
      <c r="E5" s="185"/>
      <c r="F5" s="185"/>
      <c r="G5" s="185"/>
      <c r="H5" s="185"/>
      <c r="I5" s="185"/>
      <c r="J5" s="185"/>
      <c r="K5" s="186"/>
      <c r="L5" s="313"/>
      <c r="N5" s="1"/>
    </row>
    <row r="6" spans="1:14" ht="22.5" customHeight="1">
      <c r="A6" s="12"/>
      <c r="B6" s="311"/>
      <c r="C6" s="180" t="s">
        <v>16</v>
      </c>
      <c r="D6" s="181"/>
      <c r="E6" s="196" t="s">
        <v>105</v>
      </c>
      <c r="F6" s="196"/>
      <c r="G6" s="196"/>
      <c r="H6" s="196"/>
      <c r="I6" s="196"/>
      <c r="J6" s="196"/>
      <c r="K6" s="197"/>
      <c r="L6" s="313"/>
      <c r="M6" s="2"/>
      <c r="N6" s="1"/>
    </row>
    <row r="7" spans="1:14" ht="22.5" customHeight="1">
      <c r="A7" s="12"/>
      <c r="B7" s="311"/>
      <c r="C7" s="180" t="s">
        <v>106</v>
      </c>
      <c r="D7" s="181"/>
      <c r="E7" s="63">
        <v>25000</v>
      </c>
      <c r="F7" s="188" t="s">
        <v>113</v>
      </c>
      <c r="G7" s="188"/>
      <c r="H7" s="63"/>
      <c r="I7" s="63"/>
      <c r="J7" s="132"/>
      <c r="K7" s="93"/>
      <c r="L7" s="313"/>
      <c r="M7" s="2"/>
      <c r="N7" s="1"/>
    </row>
    <row r="8" spans="1:14" ht="22.5" customHeight="1" thickBot="1">
      <c r="A8" s="12"/>
      <c r="B8" s="311"/>
      <c r="C8" s="182" t="s">
        <v>47</v>
      </c>
      <c r="D8" s="183"/>
      <c r="E8" s="94">
        <v>0.9</v>
      </c>
      <c r="F8" s="94"/>
      <c r="G8" s="198"/>
      <c r="H8" s="198"/>
      <c r="I8" s="198"/>
      <c r="J8" s="198"/>
      <c r="K8" s="199"/>
      <c r="L8" s="313"/>
      <c r="M8" s="2"/>
      <c r="N8" s="1"/>
    </row>
    <row r="9" spans="1:14" ht="12" customHeight="1" thickBot="1">
      <c r="A9" s="12"/>
      <c r="B9" s="311"/>
      <c r="C9" s="315"/>
      <c r="D9" s="315"/>
      <c r="E9" s="316"/>
      <c r="F9" s="316"/>
      <c r="G9" s="317"/>
      <c r="H9" s="317"/>
      <c r="I9" s="317"/>
      <c r="J9" s="317"/>
      <c r="K9" s="317"/>
      <c r="L9" s="313"/>
      <c r="M9" s="2"/>
      <c r="N9" s="1"/>
    </row>
    <row r="10" spans="1:14" ht="30" customHeight="1">
      <c r="A10" s="12"/>
      <c r="B10" s="311"/>
      <c r="C10" s="189" t="s">
        <v>17</v>
      </c>
      <c r="D10" s="190"/>
      <c r="E10" s="190"/>
      <c r="F10" s="190"/>
      <c r="G10" s="190"/>
      <c r="H10" s="190"/>
      <c r="I10" s="190"/>
      <c r="J10" s="190"/>
      <c r="K10" s="191"/>
      <c r="L10" s="313"/>
      <c r="M10" s="2"/>
      <c r="N10" s="1"/>
    </row>
    <row r="11" spans="1:14" ht="36" customHeight="1">
      <c r="A11" s="12"/>
      <c r="B11" s="311"/>
      <c r="C11" s="152" t="s">
        <v>32</v>
      </c>
      <c r="D11" s="153"/>
      <c r="E11" s="164" t="s">
        <v>89</v>
      </c>
      <c r="F11" s="164"/>
      <c r="G11" s="164"/>
      <c r="H11" s="164"/>
      <c r="I11" s="164"/>
      <c r="J11" s="164"/>
      <c r="K11" s="165"/>
      <c r="L11" s="313"/>
      <c r="M11" s="2"/>
      <c r="N11" s="1"/>
    </row>
    <row r="12" spans="1:14" ht="36" customHeight="1">
      <c r="A12" s="12"/>
      <c r="B12" s="311"/>
      <c r="C12" s="152" t="s">
        <v>49</v>
      </c>
      <c r="D12" s="153"/>
      <c r="E12" s="159" t="s">
        <v>50</v>
      </c>
      <c r="F12" s="159"/>
      <c r="G12" s="159"/>
      <c r="H12" s="159"/>
      <c r="I12" s="159"/>
      <c r="J12" s="159"/>
      <c r="K12" s="160"/>
      <c r="L12" s="313"/>
      <c r="M12" s="2"/>
      <c r="N12" s="1"/>
    </row>
    <row r="13" spans="1:14" ht="36" customHeight="1">
      <c r="A13" s="12"/>
      <c r="B13" s="311"/>
      <c r="C13" s="152" t="s">
        <v>33</v>
      </c>
      <c r="D13" s="153"/>
      <c r="E13" s="159" t="s">
        <v>149</v>
      </c>
      <c r="F13" s="159"/>
      <c r="G13" s="159"/>
      <c r="H13" s="159"/>
      <c r="I13" s="159"/>
      <c r="J13" s="159"/>
      <c r="K13" s="160"/>
      <c r="L13" s="313"/>
      <c r="M13" s="2"/>
      <c r="N13" s="1"/>
    </row>
    <row r="14" spans="1:14" ht="36" customHeight="1">
      <c r="A14" s="12"/>
      <c r="B14" s="311"/>
      <c r="C14" s="152" t="s">
        <v>34</v>
      </c>
      <c r="D14" s="153"/>
      <c r="E14" s="159" t="s">
        <v>91</v>
      </c>
      <c r="F14" s="159"/>
      <c r="G14" s="159"/>
      <c r="H14" s="159"/>
      <c r="I14" s="159"/>
      <c r="J14" s="159"/>
      <c r="K14" s="160"/>
      <c r="L14" s="313"/>
      <c r="M14" s="2"/>
      <c r="N14" s="1"/>
    </row>
    <row r="15" spans="1:14" ht="36" customHeight="1">
      <c r="A15" s="12"/>
      <c r="B15" s="311"/>
      <c r="C15" s="152" t="s">
        <v>35</v>
      </c>
      <c r="D15" s="153"/>
      <c r="E15" s="159" t="s">
        <v>92</v>
      </c>
      <c r="F15" s="159"/>
      <c r="G15" s="159"/>
      <c r="H15" s="159"/>
      <c r="I15" s="159"/>
      <c r="J15" s="159"/>
      <c r="K15" s="160"/>
      <c r="L15" s="313"/>
      <c r="M15" s="2"/>
      <c r="N15" s="1"/>
    </row>
    <row r="16" spans="1:14" ht="36" customHeight="1">
      <c r="A16" s="12"/>
      <c r="B16" s="311"/>
      <c r="C16" s="152" t="s">
        <v>36</v>
      </c>
      <c r="D16" s="153"/>
      <c r="E16" s="164" t="s">
        <v>41</v>
      </c>
      <c r="F16" s="164"/>
      <c r="G16" s="164"/>
      <c r="H16" s="164"/>
      <c r="I16" s="164"/>
      <c r="J16" s="164"/>
      <c r="K16" s="165"/>
      <c r="L16" s="313"/>
      <c r="M16" s="2"/>
      <c r="N16" s="1"/>
    </row>
    <row r="17" spans="1:14" ht="36" customHeight="1">
      <c r="A17" s="12"/>
      <c r="B17" s="311"/>
      <c r="C17" s="152" t="s">
        <v>39</v>
      </c>
      <c r="D17" s="153"/>
      <c r="E17" s="159" t="s">
        <v>42</v>
      </c>
      <c r="F17" s="159"/>
      <c r="G17" s="159"/>
      <c r="H17" s="159"/>
      <c r="I17" s="159"/>
      <c r="J17" s="159"/>
      <c r="K17" s="160"/>
      <c r="L17" s="313"/>
      <c r="M17" s="2"/>
      <c r="N17" s="1"/>
    </row>
    <row r="18" spans="1:14" ht="36" customHeight="1" thickBot="1">
      <c r="A18" s="12"/>
      <c r="B18" s="311"/>
      <c r="C18" s="174" t="s">
        <v>38</v>
      </c>
      <c r="D18" s="175"/>
      <c r="E18" s="192" t="s">
        <v>43</v>
      </c>
      <c r="F18" s="192"/>
      <c r="G18" s="192"/>
      <c r="H18" s="192"/>
      <c r="I18" s="192"/>
      <c r="J18" s="192"/>
      <c r="K18" s="193"/>
      <c r="L18" s="313"/>
      <c r="M18" s="2"/>
      <c r="N18" s="1"/>
    </row>
    <row r="19" spans="1:14" ht="36" customHeight="1">
      <c r="A19" s="12"/>
      <c r="B19" s="311"/>
      <c r="C19" s="318"/>
      <c r="D19" s="319"/>
      <c r="E19" s="319"/>
      <c r="F19" s="319"/>
      <c r="G19" s="319"/>
      <c r="H19" s="319"/>
      <c r="I19" s="319"/>
      <c r="J19" s="319"/>
      <c r="K19" s="319"/>
      <c r="L19" s="313"/>
      <c r="M19" s="2"/>
      <c r="N19" s="1"/>
    </row>
    <row r="20" spans="1:14" ht="30" customHeight="1">
      <c r="A20" s="12"/>
      <c r="B20" s="311"/>
      <c r="C20" s="156" t="s">
        <v>28</v>
      </c>
      <c r="D20" s="157"/>
      <c r="E20" s="157"/>
      <c r="F20" s="157"/>
      <c r="G20" s="157"/>
      <c r="H20" s="157"/>
      <c r="I20" s="157"/>
      <c r="J20" s="157"/>
      <c r="K20" s="158"/>
      <c r="L20" s="313"/>
      <c r="M20" s="2"/>
      <c r="N20" s="1"/>
    </row>
    <row r="21" spans="1:14" ht="22.5" customHeight="1">
      <c r="A21" s="12"/>
      <c r="B21" s="311"/>
      <c r="C21" s="27"/>
      <c r="D21" s="28"/>
      <c r="E21" s="28"/>
      <c r="F21" s="28"/>
      <c r="G21" s="28"/>
      <c r="H21" s="28"/>
      <c r="I21" s="28"/>
      <c r="J21" s="28"/>
      <c r="K21" s="29"/>
      <c r="L21" s="313"/>
      <c r="M21" s="2"/>
      <c r="N21" s="1"/>
    </row>
    <row r="22" spans="1:14" ht="22.5" customHeight="1">
      <c r="A22" s="12"/>
      <c r="B22" s="311"/>
      <c r="C22" s="178" t="s">
        <v>88</v>
      </c>
      <c r="D22" s="179"/>
      <c r="E22" s="161"/>
      <c r="F22" s="162"/>
      <c r="G22" s="162"/>
      <c r="H22" s="162"/>
      <c r="I22" s="162"/>
      <c r="J22" s="163"/>
      <c r="K22" s="30"/>
      <c r="L22" s="313"/>
      <c r="M22" s="2"/>
      <c r="N22" s="1"/>
    </row>
    <row r="23" spans="1:14" ht="22.5" customHeight="1" hidden="1">
      <c r="A23" s="12"/>
      <c r="B23" s="311"/>
      <c r="C23" s="116"/>
      <c r="D23" s="46"/>
      <c r="E23" s="40"/>
      <c r="F23" s="46"/>
      <c r="G23" s="31"/>
      <c r="H23" s="45"/>
      <c r="I23" s="45"/>
      <c r="J23" s="45"/>
      <c r="K23" s="30"/>
      <c r="L23" s="313"/>
      <c r="M23" s="2"/>
      <c r="N23" s="1"/>
    </row>
    <row r="24" spans="1:14" ht="22.5" customHeight="1" hidden="1">
      <c r="A24" s="12"/>
      <c r="B24" s="311"/>
      <c r="C24" s="178" t="s">
        <v>58</v>
      </c>
      <c r="D24" s="179"/>
      <c r="E24" s="177" t="s">
        <v>1</v>
      </c>
      <c r="F24" s="177"/>
      <c r="G24" s="121"/>
      <c r="H24" s="117"/>
      <c r="I24" s="46"/>
      <c r="J24" s="117"/>
      <c r="K24" s="30"/>
      <c r="L24" s="313"/>
      <c r="M24" s="49" t="s">
        <v>1</v>
      </c>
      <c r="N24" s="1"/>
    </row>
    <row r="25" spans="1:14" ht="22.5" customHeight="1">
      <c r="A25" s="12"/>
      <c r="B25" s="311"/>
      <c r="C25" s="116"/>
      <c r="D25" s="46"/>
      <c r="E25" s="41"/>
      <c r="F25" s="46"/>
      <c r="G25" s="31"/>
      <c r="H25" s="45"/>
      <c r="I25" s="45"/>
      <c r="J25" s="45"/>
      <c r="K25" s="30"/>
      <c r="L25" s="313"/>
      <c r="M25" s="49" t="s">
        <v>44</v>
      </c>
      <c r="N25" s="1"/>
    </row>
    <row r="26" spans="1:14" ht="22.5" customHeight="1">
      <c r="A26" s="12"/>
      <c r="B26" s="311"/>
      <c r="C26" s="166" t="s">
        <v>93</v>
      </c>
      <c r="D26" s="167"/>
      <c r="E26" s="161"/>
      <c r="F26" s="162"/>
      <c r="G26" s="162"/>
      <c r="H26" s="162"/>
      <c r="I26" s="162"/>
      <c r="J26" s="163"/>
      <c r="K26" s="30"/>
      <c r="L26" s="313"/>
      <c r="M26" s="49" t="s">
        <v>45</v>
      </c>
      <c r="N26" s="1"/>
    </row>
    <row r="27" spans="1:14" ht="22.5" customHeight="1" hidden="1">
      <c r="A27" s="12"/>
      <c r="B27" s="311"/>
      <c r="C27" s="116"/>
      <c r="D27" s="46"/>
      <c r="E27" s="46"/>
      <c r="F27" s="46"/>
      <c r="G27" s="31"/>
      <c r="H27" s="45"/>
      <c r="I27" s="45"/>
      <c r="J27" s="45"/>
      <c r="K27" s="30"/>
      <c r="L27" s="313"/>
      <c r="M27" s="2"/>
      <c r="N27" s="1"/>
    </row>
    <row r="28" spans="1:14" ht="22.5" customHeight="1" hidden="1">
      <c r="A28" s="12"/>
      <c r="B28" s="311"/>
      <c r="C28" s="154" t="s">
        <v>0</v>
      </c>
      <c r="D28" s="155"/>
      <c r="E28" s="187">
        <v>25000</v>
      </c>
      <c r="F28" s="187"/>
      <c r="G28" s="13"/>
      <c r="H28" s="150"/>
      <c r="I28" s="151"/>
      <c r="J28" s="151"/>
      <c r="K28" s="32"/>
      <c r="L28" s="313"/>
      <c r="M28" s="2"/>
      <c r="N28" s="1"/>
    </row>
    <row r="29" spans="1:14" ht="22.5" customHeight="1">
      <c r="A29" s="12"/>
      <c r="B29" s="311"/>
      <c r="C29" s="33"/>
      <c r="D29" s="34"/>
      <c r="E29" s="34"/>
      <c r="F29" s="34"/>
      <c r="G29" s="35"/>
      <c r="H29" s="35"/>
      <c r="I29" s="35"/>
      <c r="J29" s="35"/>
      <c r="K29" s="36"/>
      <c r="L29" s="313"/>
      <c r="N29" s="1"/>
    </row>
    <row r="30" spans="1:14" s="121" customFormat="1" ht="19.5" customHeight="1">
      <c r="A30" s="12"/>
      <c r="B30" s="311"/>
      <c r="C30" s="320"/>
      <c r="D30" s="320"/>
      <c r="E30" s="320"/>
      <c r="F30" s="320"/>
      <c r="G30" s="320"/>
      <c r="H30" s="320"/>
      <c r="I30" s="320"/>
      <c r="J30" s="320"/>
      <c r="K30" s="320"/>
      <c r="L30" s="313"/>
      <c r="M30" s="2"/>
      <c r="N30" s="1"/>
    </row>
    <row r="31" spans="1:14" ht="30" customHeight="1">
      <c r="A31" s="12"/>
      <c r="B31" s="311"/>
      <c r="C31" s="176" t="s">
        <v>57</v>
      </c>
      <c r="D31" s="176"/>
      <c r="E31" s="176"/>
      <c r="F31" s="176"/>
      <c r="G31" s="176"/>
      <c r="H31" s="321"/>
      <c r="I31" s="321"/>
      <c r="J31" s="69" t="s">
        <v>9</v>
      </c>
      <c r="K31" s="321"/>
      <c r="L31" s="313"/>
      <c r="M31" s="2"/>
      <c r="N31" s="1"/>
    </row>
    <row r="32" spans="1:14" ht="22.5" customHeight="1" thickBot="1">
      <c r="A32" s="12"/>
      <c r="B32" s="311"/>
      <c r="C32" s="320"/>
      <c r="D32" s="320"/>
      <c r="E32" s="320"/>
      <c r="F32" s="320"/>
      <c r="G32" s="320"/>
      <c r="H32" s="320"/>
      <c r="I32" s="320"/>
      <c r="J32" s="320"/>
      <c r="K32" s="317"/>
      <c r="L32" s="313"/>
      <c r="M32" s="2"/>
      <c r="N32" s="1"/>
    </row>
    <row r="33" spans="1:14" ht="30" customHeight="1" thickBot="1" thickTop="1">
      <c r="A33" s="12"/>
      <c r="B33" s="311"/>
      <c r="C33" s="172" t="s">
        <v>30</v>
      </c>
      <c r="D33" s="173"/>
      <c r="E33" s="173"/>
      <c r="F33" s="115"/>
      <c r="G33" s="37">
        <f>Income!K54</f>
        <v>25000</v>
      </c>
      <c r="H33" s="322"/>
      <c r="I33" s="322"/>
      <c r="J33" s="128" t="s">
        <v>2</v>
      </c>
      <c r="K33" s="322"/>
      <c r="L33" s="313"/>
      <c r="M33" s="2"/>
      <c r="N33" s="1"/>
    </row>
    <row r="34" spans="1:14" ht="22.5" customHeight="1" thickBot="1" thickTop="1">
      <c r="A34" s="12"/>
      <c r="B34" s="311"/>
      <c r="C34" s="323"/>
      <c r="D34" s="323"/>
      <c r="E34" s="323"/>
      <c r="F34" s="323"/>
      <c r="G34" s="323"/>
      <c r="H34" s="324"/>
      <c r="I34" s="324"/>
      <c r="J34" s="325"/>
      <c r="K34" s="322"/>
      <c r="L34" s="313"/>
      <c r="M34" s="2"/>
      <c r="N34" s="1"/>
    </row>
    <row r="35" spans="1:14" ht="30" customHeight="1" thickBot="1" thickTop="1">
      <c r="A35" s="12"/>
      <c r="B35" s="311"/>
      <c r="C35" s="172" t="s">
        <v>31</v>
      </c>
      <c r="D35" s="173"/>
      <c r="E35" s="173"/>
      <c r="F35" s="115"/>
      <c r="G35" s="37">
        <f>Expenditure!K89</f>
        <v>0</v>
      </c>
      <c r="H35" s="322"/>
      <c r="I35" s="322"/>
      <c r="J35" s="128" t="s">
        <v>3</v>
      </c>
      <c r="K35" s="322"/>
      <c r="L35" s="313"/>
      <c r="M35" s="2"/>
      <c r="N35" s="1"/>
    </row>
    <row r="36" spans="1:14" ht="22.5" customHeight="1" thickTop="1">
      <c r="A36" s="12"/>
      <c r="B36" s="311"/>
      <c r="C36" s="332"/>
      <c r="D36" s="332"/>
      <c r="E36" s="332"/>
      <c r="F36" s="332"/>
      <c r="G36" s="332"/>
      <c r="H36" s="315"/>
      <c r="I36" s="315"/>
      <c r="J36" s="330"/>
      <c r="K36" s="322"/>
      <c r="L36" s="313"/>
      <c r="M36" s="2"/>
      <c r="N36" s="1"/>
    </row>
    <row r="37" spans="1:14" ht="30" customHeight="1">
      <c r="A37" s="7"/>
      <c r="B37" s="322"/>
      <c r="C37" s="148" t="s">
        <v>136</v>
      </c>
      <c r="D37" s="149"/>
      <c r="E37" s="149"/>
      <c r="F37" s="114"/>
      <c r="G37" s="37">
        <f>Income!K54-Expenditure!K89</f>
        <v>25000</v>
      </c>
      <c r="H37" s="331"/>
      <c r="I37" s="315"/>
      <c r="J37" s="14" t="str">
        <f>IF(G37=0,"Budget balances","Budget doesn't balance yet")</f>
        <v>Budget doesn't balance yet</v>
      </c>
      <c r="K37" s="329"/>
      <c r="L37" s="313"/>
      <c r="M37" s="2"/>
      <c r="N37" s="1"/>
    </row>
    <row r="38" spans="1:14" ht="22.5" customHeight="1">
      <c r="A38" s="7"/>
      <c r="B38" s="322"/>
      <c r="C38" s="326"/>
      <c r="D38" s="326"/>
      <c r="E38" s="326"/>
      <c r="F38" s="326"/>
      <c r="G38" s="326"/>
      <c r="H38" s="327"/>
      <c r="I38" s="327"/>
      <c r="J38" s="328"/>
      <c r="K38" s="322"/>
      <c r="L38" s="313"/>
      <c r="M38" s="2"/>
      <c r="N38" s="1"/>
    </row>
    <row r="39" spans="1:14" ht="30" customHeight="1">
      <c r="A39" s="7"/>
      <c r="B39" s="322"/>
      <c r="C39" s="148" t="s">
        <v>48</v>
      </c>
      <c r="D39" s="149"/>
      <c r="E39" s="149"/>
      <c r="F39" s="114"/>
      <c r="G39" s="109">
        <f>IF(G35=0,0,E28/G35)</f>
        <v>0</v>
      </c>
      <c r="H39" s="322"/>
      <c r="I39" s="322"/>
      <c r="J39" s="15" t="str">
        <f>IF(G39&lt;=E8,"Within maximum percentage","Above maximum percentage")</f>
        <v>Within maximum percentage</v>
      </c>
      <c r="K39" s="337"/>
      <c r="L39" s="313"/>
      <c r="M39" s="21"/>
      <c r="N39" s="1"/>
    </row>
    <row r="40" spans="1:14" ht="12" customHeight="1">
      <c r="A40" s="7"/>
      <c r="B40" s="322"/>
      <c r="C40" s="333"/>
      <c r="D40" s="333"/>
      <c r="E40" s="333"/>
      <c r="F40" s="333"/>
      <c r="G40" s="333"/>
      <c r="H40" s="333"/>
      <c r="I40" s="333"/>
      <c r="J40" s="333"/>
      <c r="K40" s="322"/>
      <c r="L40" s="313"/>
      <c r="M40" s="2"/>
      <c r="N40" s="1"/>
    </row>
    <row r="41" spans="1:14" ht="30" customHeight="1">
      <c r="A41" s="7"/>
      <c r="B41" s="322"/>
      <c r="C41" s="334"/>
      <c r="D41" s="334"/>
      <c r="E41" s="334"/>
      <c r="F41" s="334"/>
      <c r="G41" s="334"/>
      <c r="H41" s="322"/>
      <c r="I41" s="322"/>
      <c r="J41" s="69" t="s">
        <v>137</v>
      </c>
      <c r="K41" s="322"/>
      <c r="L41" s="313"/>
      <c r="M41" s="2"/>
      <c r="N41" s="1"/>
    </row>
    <row r="42" spans="1:14" ht="12" customHeight="1" thickBot="1">
      <c r="A42" s="7"/>
      <c r="B42" s="322"/>
      <c r="C42" s="335"/>
      <c r="D42" s="335"/>
      <c r="E42" s="335"/>
      <c r="F42" s="335"/>
      <c r="G42" s="335"/>
      <c r="H42" s="322"/>
      <c r="I42" s="322"/>
      <c r="J42" s="322"/>
      <c r="K42" s="322"/>
      <c r="L42" s="313"/>
      <c r="M42" s="2"/>
      <c r="N42" s="1"/>
    </row>
    <row r="43" spans="1:14" ht="30" customHeight="1" thickBot="1" thickTop="1">
      <c r="A43" s="7"/>
      <c r="B43" s="322"/>
      <c r="C43" s="169" t="s">
        <v>46</v>
      </c>
      <c r="D43" s="170"/>
      <c r="E43" s="170"/>
      <c r="F43" s="170"/>
      <c r="G43" s="171"/>
      <c r="H43" s="335"/>
      <c r="I43" s="335"/>
      <c r="J43" s="129" t="s">
        <v>6</v>
      </c>
      <c r="K43" s="322"/>
      <c r="L43" s="313"/>
      <c r="M43" s="2"/>
      <c r="N43" s="1"/>
    </row>
    <row r="44" spans="1:14" ht="12" customHeight="1" thickTop="1">
      <c r="A44" s="7"/>
      <c r="B44" s="340"/>
      <c r="C44" s="336"/>
      <c r="D44" s="336"/>
      <c r="E44" s="336"/>
      <c r="F44" s="336"/>
      <c r="G44" s="336"/>
      <c r="H44" s="336"/>
      <c r="I44" s="336"/>
      <c r="J44" s="336"/>
      <c r="K44" s="338"/>
      <c r="L44" s="339"/>
      <c r="M44" s="2"/>
      <c r="N44" s="1"/>
    </row>
    <row r="45" spans="1:14" ht="19.5" customHeight="1">
      <c r="A45" s="12"/>
      <c r="B45" s="12"/>
      <c r="C45" s="12"/>
      <c r="D45" s="12"/>
      <c r="E45" s="12"/>
      <c r="F45" s="12"/>
      <c r="G45" s="12"/>
      <c r="H45" s="12"/>
      <c r="I45" s="12"/>
      <c r="J45" s="12"/>
      <c r="K45" s="12"/>
      <c r="L45" s="12"/>
      <c r="N45" s="1"/>
    </row>
    <row r="46" spans="1:14" ht="19.5" customHeight="1">
      <c r="A46" s="13"/>
      <c r="B46" s="168" t="s">
        <v>154</v>
      </c>
      <c r="C46" s="168"/>
      <c r="D46" s="11" t="s">
        <v>153</v>
      </c>
      <c r="E46" s="168" t="str">
        <f>D3</f>
        <v>Ambassadors Proposal Budget Template</v>
      </c>
      <c r="F46" s="168"/>
      <c r="G46" s="168"/>
      <c r="H46" s="168"/>
      <c r="I46" s="147"/>
      <c r="J46" s="147" t="str">
        <f>E6</f>
        <v>Creative Wales Ambassadors</v>
      </c>
      <c r="K46" s="147"/>
      <c r="L46" s="147"/>
      <c r="M46" s="39"/>
      <c r="N46" s="18"/>
    </row>
    <row r="47" spans="1:14" ht="21.75" customHeight="1">
      <c r="A47" s="13"/>
      <c r="B47" s="13"/>
      <c r="C47" s="13"/>
      <c r="D47" s="13"/>
      <c r="E47" s="13"/>
      <c r="F47" s="13"/>
      <c r="G47" s="13"/>
      <c r="H47" s="13"/>
      <c r="I47" s="13"/>
      <c r="J47" s="13"/>
      <c r="K47" s="13"/>
      <c r="L47" s="13"/>
      <c r="N47" s="2"/>
    </row>
  </sheetData>
  <sheetProtection password="DF65" sheet="1" selectLockedCells="1"/>
  <protectedRanges>
    <protectedRange sqref="J33" name="Range1"/>
  </protectedRanges>
  <mergeCells count="45">
    <mergeCell ref="E46:H46"/>
    <mergeCell ref="J3:K3"/>
    <mergeCell ref="D3:H3"/>
    <mergeCell ref="C4:K4"/>
    <mergeCell ref="C12:D12"/>
    <mergeCell ref="E6:K6"/>
    <mergeCell ref="G8:K8"/>
    <mergeCell ref="E11:K11"/>
    <mergeCell ref="E12:K12"/>
    <mergeCell ref="C6:D6"/>
    <mergeCell ref="C5:K5"/>
    <mergeCell ref="E14:K14"/>
    <mergeCell ref="E28:F28"/>
    <mergeCell ref="F7:G7"/>
    <mergeCell ref="C10:K10"/>
    <mergeCell ref="E15:K15"/>
    <mergeCell ref="E18:K18"/>
    <mergeCell ref="E13:K13"/>
    <mergeCell ref="C16:D16"/>
    <mergeCell ref="E22:J22"/>
    <mergeCell ref="C7:D7"/>
    <mergeCell ref="C8:D8"/>
    <mergeCell ref="C11:D11"/>
    <mergeCell ref="C17:D17"/>
    <mergeCell ref="C13:D13"/>
    <mergeCell ref="C14:D14"/>
    <mergeCell ref="B46:C46"/>
    <mergeCell ref="C43:G43"/>
    <mergeCell ref="C37:E37"/>
    <mergeCell ref="C35:E35"/>
    <mergeCell ref="C33:E33"/>
    <mergeCell ref="C18:D18"/>
    <mergeCell ref="C31:G31"/>
    <mergeCell ref="E24:F24"/>
    <mergeCell ref="C22:D22"/>
    <mergeCell ref="C24:D24"/>
    <mergeCell ref="C39:E39"/>
    <mergeCell ref="H28:J28"/>
    <mergeCell ref="C15:D15"/>
    <mergeCell ref="C28:D28"/>
    <mergeCell ref="C20:K20"/>
    <mergeCell ref="E17:K17"/>
    <mergeCell ref="E26:J26"/>
    <mergeCell ref="E16:K16"/>
    <mergeCell ref="C26:D26"/>
  </mergeCells>
  <conditionalFormatting sqref="J37">
    <cfRule type="cellIs" priority="10" dxfId="17" operator="equal">
      <formula>"Budget balances"</formula>
    </cfRule>
    <cfRule type="cellIs" priority="11" dxfId="18" operator="equal">
      <formula>"Budget doesn't balance yet"</formula>
    </cfRule>
  </conditionalFormatting>
  <conditionalFormatting sqref="M39 J39:K39 D42:G42 C41:C42 H43:I43">
    <cfRule type="cellIs" priority="14" dxfId="19" operator="equal">
      <formula>"Within maximum percentage"</formula>
    </cfRule>
    <cfRule type="cellIs" priority="15" dxfId="20" operator="equal">
      <formula>"Above maximum percentage"</formula>
    </cfRule>
  </conditionalFormatting>
  <conditionalFormatting sqref="H28:J28">
    <cfRule type="cellIs" priority="2" dxfId="18" operator="equal">
      <formula>"Please see 'About this grant' at top of page"</formula>
    </cfRule>
  </conditionalFormatting>
  <dataValidations count="3">
    <dataValidation type="list" allowBlank="1" showInputMessage="1" showErrorMessage="1" sqref="K32">
      <formula1>Balance!#REF!</formula1>
    </dataValidation>
    <dataValidation type="whole" allowBlank="1" showInputMessage="1" showErrorMessage="1" errorTitle="Please change your figure" error="This should be between £250 and £5,000." sqref="K28">
      <formula1>250</formula1>
      <formula2>5000</formula2>
    </dataValidation>
    <dataValidation type="list" allowBlank="1" showInputMessage="1" showErrorMessage="1" prompt="Please select Yes or No" sqref="E24:F24">
      <formula1>$M$24:$M$26</formula1>
    </dataValidation>
  </dataValidations>
  <hyperlinks>
    <hyperlink ref="J33" location="Income!A1" display="Income"/>
    <hyperlink ref="J35" location="Expenditure!A1" display="Expenditure"/>
    <hyperlink ref="J43" location="Checklist!A1" display="Checklist"/>
    <hyperlink ref="C43" r:id="rId1" display="Download full set of Essential Help Notes"/>
    <hyperlink ref="C43:G43" r:id="rId2" display="Click here if you wish to download the full set of Essential Help Notes"/>
    <hyperlink ref="J3" r:id="rId3" display="Essential help notes - click here"/>
    <hyperlink ref="J3:K3" r:id="rId4" display="Essential help notes - click here"/>
  </hyperlinks>
  <printOptions/>
  <pageMargins left="0.3937007874015748" right="0.3937007874015748" top="0.3937007874015748" bottom="0.3937007874015748" header="0.1968503937007874" footer="0.1968503937007874"/>
  <pageSetup fitToHeight="1" fitToWidth="1" horizontalDpi="600" verticalDpi="600" orientation="portrait" paperSize="8" scale="77" r:id="rId6"/>
  <drawing r:id="rId5"/>
</worksheet>
</file>

<file path=xl/worksheets/sheet2.xml><?xml version="1.0" encoding="utf-8"?>
<worksheet xmlns="http://schemas.openxmlformats.org/spreadsheetml/2006/main" xmlns:r="http://schemas.openxmlformats.org/officeDocument/2006/relationships">
  <sheetPr codeName="Sheet5">
    <pageSetUpPr fitToPage="1"/>
  </sheetPr>
  <dimension ref="A1:N84"/>
  <sheetViews>
    <sheetView showGridLines="0" zoomScale="95" zoomScaleNormal="95" zoomScalePageLayoutView="0" workbookViewId="0" topLeftCell="A1">
      <selection activeCell="K18" sqref="K18"/>
    </sheetView>
  </sheetViews>
  <sheetFormatPr defaultColWidth="9.140625" defaultRowHeight="15"/>
  <cols>
    <col min="1" max="2" width="2.7109375" style="3" customWidth="1"/>
    <col min="3" max="3" width="35.57421875" style="3" customWidth="1"/>
    <col min="4" max="4" width="25.140625" style="3" customWidth="1"/>
    <col min="5" max="5" width="17.140625" style="3" customWidth="1"/>
    <col min="6" max="6" width="2.7109375" style="3" customWidth="1"/>
    <col min="7" max="7" width="32.421875" style="3" customWidth="1"/>
    <col min="8" max="8" width="24.7109375" style="3" customWidth="1"/>
    <col min="9" max="9" width="2.7109375" style="3" customWidth="1"/>
    <col min="10" max="10" width="23.00390625" style="3" customWidth="1"/>
    <col min="11" max="11" width="20.421875" style="3" customWidth="1"/>
    <col min="12" max="12" width="2.7109375" style="3" customWidth="1"/>
    <col min="13" max="13" width="16.140625" style="101" hidden="1" customWidth="1"/>
    <col min="14" max="14" width="2.7109375" style="3" customWidth="1"/>
    <col min="15" max="16384" width="9.140625" style="3" customWidth="1"/>
  </cols>
  <sheetData>
    <row r="1" spans="1:14" ht="12" customHeight="1" thickBot="1">
      <c r="A1" s="8"/>
      <c r="B1" s="1"/>
      <c r="C1" s="1"/>
      <c r="D1" s="1"/>
      <c r="E1" s="1"/>
      <c r="F1" s="1"/>
      <c r="G1" s="1"/>
      <c r="H1" s="1"/>
      <c r="I1" s="1"/>
      <c r="J1" s="1"/>
      <c r="K1" s="1"/>
      <c r="L1" s="1"/>
      <c r="M1" s="97"/>
      <c r="N1" s="1"/>
    </row>
    <row r="2" spans="1:14" s="23" customFormat="1" ht="27" customHeight="1" thickBot="1" thickTop="1">
      <c r="A2" s="22"/>
      <c r="B2" s="22"/>
      <c r="C2" s="128" t="s">
        <v>4</v>
      </c>
      <c r="D2" s="42"/>
      <c r="E2" s="22"/>
      <c r="F2" s="22"/>
      <c r="G2" s="129" t="s">
        <v>3</v>
      </c>
      <c r="H2" s="1"/>
      <c r="I2" s="1"/>
      <c r="J2" s="129" t="s">
        <v>6</v>
      </c>
      <c r="K2" s="1"/>
      <c r="L2" s="22"/>
      <c r="M2" s="96" t="s">
        <v>18</v>
      </c>
      <c r="N2" s="22"/>
    </row>
    <row r="3" spans="1:14" ht="12" customHeight="1" thickTop="1">
      <c r="A3" s="4"/>
      <c r="B3" s="4"/>
      <c r="C3" s="4"/>
      <c r="D3" s="4"/>
      <c r="E3" s="4"/>
      <c r="F3" s="4"/>
      <c r="G3" s="4"/>
      <c r="H3" s="4"/>
      <c r="I3" s="4"/>
      <c r="J3" s="4"/>
      <c r="K3" s="4"/>
      <c r="L3" s="4"/>
      <c r="M3" s="98"/>
      <c r="N3" s="1"/>
    </row>
    <row r="4" spans="1:14" ht="12" customHeight="1" thickBot="1">
      <c r="A4" s="1"/>
      <c r="B4" s="308"/>
      <c r="C4" s="309"/>
      <c r="D4" s="309"/>
      <c r="E4" s="309"/>
      <c r="F4" s="309"/>
      <c r="G4" s="309"/>
      <c r="H4" s="309"/>
      <c r="I4" s="309"/>
      <c r="J4" s="309"/>
      <c r="K4" s="309"/>
      <c r="L4" s="310"/>
      <c r="M4" s="99"/>
      <c r="N4" s="1"/>
    </row>
    <row r="5" spans="1:14" ht="36" customHeight="1" thickBot="1" thickTop="1">
      <c r="A5" s="1"/>
      <c r="B5" s="311"/>
      <c r="C5" s="224" t="s">
        <v>19</v>
      </c>
      <c r="D5" s="225"/>
      <c r="E5" s="225"/>
      <c r="F5" s="225"/>
      <c r="G5" s="225"/>
      <c r="H5" s="226"/>
      <c r="I5" s="342"/>
      <c r="J5" s="290" t="s">
        <v>10</v>
      </c>
      <c r="K5" s="291"/>
      <c r="L5" s="341"/>
      <c r="M5" s="100"/>
      <c r="N5" s="1"/>
    </row>
    <row r="6" spans="1:14" ht="12" customHeight="1" thickBot="1">
      <c r="A6" s="1"/>
      <c r="B6" s="311"/>
      <c r="C6" s="343"/>
      <c r="D6" s="343"/>
      <c r="E6" s="343"/>
      <c r="F6" s="343"/>
      <c r="G6" s="343"/>
      <c r="H6" s="343"/>
      <c r="I6" s="343"/>
      <c r="J6" s="343"/>
      <c r="K6" s="343"/>
      <c r="L6" s="313"/>
      <c r="M6" s="100"/>
      <c r="N6" s="1"/>
    </row>
    <row r="7" spans="1:14" ht="19.5" customHeight="1">
      <c r="A7" s="1"/>
      <c r="B7" s="311"/>
      <c r="C7" s="55" t="s">
        <v>14</v>
      </c>
      <c r="D7" s="56"/>
      <c r="E7" s="220" t="str">
        <f>Balance!E6</f>
        <v>Creative Wales Ambassadors</v>
      </c>
      <c r="F7" s="220"/>
      <c r="G7" s="220"/>
      <c r="H7" s="220"/>
      <c r="I7" s="220"/>
      <c r="J7" s="220"/>
      <c r="K7" s="221"/>
      <c r="L7" s="313"/>
      <c r="M7" s="100"/>
      <c r="N7" s="1"/>
    </row>
    <row r="8" spans="1:14" ht="19.5" customHeight="1">
      <c r="A8" s="1"/>
      <c r="B8" s="311"/>
      <c r="C8" s="57" t="s">
        <v>29</v>
      </c>
      <c r="D8" s="58"/>
      <c r="E8" s="230">
        <f>Balance!E22</f>
        <v>0</v>
      </c>
      <c r="F8" s="230"/>
      <c r="G8" s="230"/>
      <c r="H8" s="230"/>
      <c r="I8" s="230"/>
      <c r="J8" s="230"/>
      <c r="K8" s="231"/>
      <c r="L8" s="313"/>
      <c r="M8" s="100"/>
      <c r="N8" s="1"/>
    </row>
    <row r="9" spans="1:14" ht="19.5" customHeight="1">
      <c r="A9" s="1"/>
      <c r="B9" s="311"/>
      <c r="C9" s="57" t="s">
        <v>100</v>
      </c>
      <c r="D9" s="58"/>
      <c r="E9" s="230">
        <f>Balance!E26</f>
        <v>0</v>
      </c>
      <c r="F9" s="230"/>
      <c r="G9" s="230"/>
      <c r="H9" s="230"/>
      <c r="I9" s="230"/>
      <c r="J9" s="230"/>
      <c r="K9" s="231"/>
      <c r="L9" s="313"/>
      <c r="M9" s="100"/>
      <c r="N9" s="1"/>
    </row>
    <row r="10" spans="1:14" ht="19.5" customHeight="1" thickBot="1">
      <c r="A10" s="1"/>
      <c r="B10" s="311"/>
      <c r="C10" s="59" t="s">
        <v>15</v>
      </c>
      <c r="D10" s="60"/>
      <c r="E10" s="120">
        <f>Balance!E28</f>
        <v>25000</v>
      </c>
      <c r="F10" s="120"/>
      <c r="G10" s="60"/>
      <c r="H10" s="61"/>
      <c r="I10" s="61"/>
      <c r="J10" s="61"/>
      <c r="K10" s="62"/>
      <c r="L10" s="313"/>
      <c r="M10" s="100"/>
      <c r="N10" s="1"/>
    </row>
    <row r="11" spans="1:14" ht="12" customHeight="1">
      <c r="A11" s="1"/>
      <c r="B11" s="311"/>
      <c r="C11" s="343"/>
      <c r="D11" s="343"/>
      <c r="E11" s="343"/>
      <c r="F11" s="343"/>
      <c r="G11" s="343"/>
      <c r="H11" s="343"/>
      <c r="I11" s="343"/>
      <c r="J11" s="343"/>
      <c r="K11" s="343"/>
      <c r="L11" s="313"/>
      <c r="M11" s="100"/>
      <c r="N11" s="1"/>
    </row>
    <row r="12" spans="1:14" ht="22.5" customHeight="1" hidden="1">
      <c r="A12" s="1"/>
      <c r="B12" s="311"/>
      <c r="C12" s="181" t="s">
        <v>53</v>
      </c>
      <c r="D12" s="181"/>
      <c r="E12" s="50">
        <v>0.1</v>
      </c>
      <c r="F12" s="51"/>
      <c r="G12" s="68" t="s">
        <v>51</v>
      </c>
      <c r="H12" s="52">
        <f>IF(K52=0,0,SUM(K52/K54))</f>
        <v>0</v>
      </c>
      <c r="I12" s="111"/>
      <c r="J12" s="232" t="str">
        <f>IF(K52=0,"Within the limit",IF((K52/K54)&lt;=E12,"Within the limit","Above the limit"))</f>
        <v>Within the limit</v>
      </c>
      <c r="K12" s="232"/>
      <c r="L12" s="313"/>
      <c r="M12" s="100"/>
      <c r="N12" s="1"/>
    </row>
    <row r="13" spans="1:14" ht="12" customHeight="1" hidden="1">
      <c r="A13" s="1"/>
      <c r="B13" s="311"/>
      <c r="C13" s="53"/>
      <c r="D13" s="53"/>
      <c r="E13" s="53"/>
      <c r="F13" s="53"/>
      <c r="G13" s="51"/>
      <c r="H13" s="54"/>
      <c r="I13" s="5"/>
      <c r="J13" s="118"/>
      <c r="K13" s="5"/>
      <c r="L13" s="313"/>
      <c r="M13" s="100"/>
      <c r="N13" s="1"/>
    </row>
    <row r="14" spans="1:14" ht="22.5" customHeight="1">
      <c r="A14" s="1"/>
      <c r="B14" s="311"/>
      <c r="C14" s="181" t="s">
        <v>85</v>
      </c>
      <c r="D14" s="181"/>
      <c r="E14" s="181"/>
      <c r="F14" s="181"/>
      <c r="G14" s="181"/>
      <c r="H14" s="181"/>
      <c r="I14" s="343"/>
      <c r="J14" s="232" t="str">
        <f>IF(SUMIF(C57:C77,M57,K57:K77)&gt;0,"Additional income heading not selected","All headings selected")</f>
        <v>All headings selected</v>
      </c>
      <c r="K14" s="232"/>
      <c r="L14" s="313"/>
      <c r="M14" s="100"/>
      <c r="N14" s="1"/>
    </row>
    <row r="15" spans="1:14" ht="12" customHeight="1" thickBot="1">
      <c r="A15" s="1"/>
      <c r="B15" s="311"/>
      <c r="C15" s="344"/>
      <c r="D15" s="344"/>
      <c r="E15" s="344"/>
      <c r="F15" s="344"/>
      <c r="G15" s="344"/>
      <c r="H15" s="344"/>
      <c r="I15" s="344"/>
      <c r="J15" s="344"/>
      <c r="K15" s="344"/>
      <c r="L15" s="313"/>
      <c r="M15" s="100"/>
      <c r="N15" s="1"/>
    </row>
    <row r="16" spans="1:14" ht="36" customHeight="1">
      <c r="A16" s="1"/>
      <c r="B16" s="311"/>
      <c r="C16" s="227" t="s">
        <v>94</v>
      </c>
      <c r="D16" s="228"/>
      <c r="E16" s="228"/>
      <c r="F16" s="228"/>
      <c r="G16" s="228"/>
      <c r="H16" s="228"/>
      <c r="I16" s="228"/>
      <c r="J16" s="228"/>
      <c r="K16" s="229"/>
      <c r="L16" s="313"/>
      <c r="M16" s="100"/>
      <c r="N16" s="1"/>
    </row>
    <row r="17" spans="1:14" ht="22.5" customHeight="1" thickBot="1">
      <c r="A17" s="1"/>
      <c r="B17" s="311"/>
      <c r="C17" s="243" t="s">
        <v>12</v>
      </c>
      <c r="D17" s="244"/>
      <c r="E17" s="244"/>
      <c r="F17" s="244"/>
      <c r="G17" s="244"/>
      <c r="H17" s="244"/>
      <c r="I17" s="244"/>
      <c r="J17" s="244"/>
      <c r="K17" s="73">
        <f>Balance!E28</f>
        <v>25000</v>
      </c>
      <c r="L17" s="345"/>
      <c r="M17" s="100"/>
      <c r="N17" s="1"/>
    </row>
    <row r="18" spans="1:14" ht="22.5" customHeight="1" thickBot="1">
      <c r="A18" s="1"/>
      <c r="B18" s="311"/>
      <c r="C18" s="235" t="s">
        <v>90</v>
      </c>
      <c r="D18" s="236"/>
      <c r="E18" s="236"/>
      <c r="F18" s="236"/>
      <c r="G18" s="236"/>
      <c r="H18" s="236"/>
      <c r="I18" s="236"/>
      <c r="J18" s="236"/>
      <c r="K18" s="95">
        <v>0</v>
      </c>
      <c r="L18" s="313"/>
      <c r="M18" s="100"/>
      <c r="N18" s="1"/>
    </row>
    <row r="19" spans="1:14" ht="22.5" customHeight="1">
      <c r="A19" s="1"/>
      <c r="B19" s="311"/>
      <c r="C19" s="217" t="s">
        <v>123</v>
      </c>
      <c r="D19" s="218"/>
      <c r="E19" s="218"/>
      <c r="F19" s="218"/>
      <c r="G19" s="218"/>
      <c r="H19" s="218"/>
      <c r="I19" s="218"/>
      <c r="J19" s="218"/>
      <c r="K19" s="74"/>
      <c r="L19" s="313"/>
      <c r="M19" s="100"/>
      <c r="N19" s="1"/>
    </row>
    <row r="20" spans="1:14" ht="22.5" customHeight="1">
      <c r="A20" s="1"/>
      <c r="B20" s="311"/>
      <c r="C20" s="237"/>
      <c r="D20" s="238"/>
      <c r="E20" s="238"/>
      <c r="F20" s="238"/>
      <c r="G20" s="238"/>
      <c r="H20" s="238"/>
      <c r="I20" s="238"/>
      <c r="J20" s="239"/>
      <c r="K20" s="75">
        <v>0</v>
      </c>
      <c r="L20" s="313"/>
      <c r="M20" s="100"/>
      <c r="N20" s="1"/>
    </row>
    <row r="21" spans="1:14" ht="22.5" customHeight="1">
      <c r="A21" s="1"/>
      <c r="B21" s="311"/>
      <c r="C21" s="216"/>
      <c r="D21" s="201"/>
      <c r="E21" s="201"/>
      <c r="F21" s="201"/>
      <c r="G21" s="201"/>
      <c r="H21" s="201"/>
      <c r="I21" s="201"/>
      <c r="J21" s="202"/>
      <c r="K21" s="75">
        <v>0</v>
      </c>
      <c r="L21" s="313"/>
      <c r="M21" s="100"/>
      <c r="N21" s="1"/>
    </row>
    <row r="22" spans="1:14" ht="22.5" customHeight="1">
      <c r="A22" s="1"/>
      <c r="B22" s="311"/>
      <c r="C22" s="216"/>
      <c r="D22" s="201"/>
      <c r="E22" s="201"/>
      <c r="F22" s="201"/>
      <c r="G22" s="201"/>
      <c r="H22" s="201"/>
      <c r="I22" s="201"/>
      <c r="J22" s="202"/>
      <c r="K22" s="75">
        <v>0</v>
      </c>
      <c r="L22" s="313"/>
      <c r="M22" s="100"/>
      <c r="N22" s="1"/>
    </row>
    <row r="23" spans="1:14" ht="22.5" customHeight="1">
      <c r="A23" s="1"/>
      <c r="B23" s="311"/>
      <c r="C23" s="216"/>
      <c r="D23" s="201"/>
      <c r="E23" s="201"/>
      <c r="F23" s="201"/>
      <c r="G23" s="201"/>
      <c r="H23" s="201"/>
      <c r="I23" s="201"/>
      <c r="J23" s="202"/>
      <c r="K23" s="75">
        <v>0</v>
      </c>
      <c r="L23" s="313"/>
      <c r="M23" s="100"/>
      <c r="N23" s="1"/>
    </row>
    <row r="24" spans="1:14" ht="22.5" customHeight="1">
      <c r="A24" s="1"/>
      <c r="B24" s="311"/>
      <c r="C24" s="216"/>
      <c r="D24" s="201"/>
      <c r="E24" s="201"/>
      <c r="F24" s="201"/>
      <c r="G24" s="201"/>
      <c r="H24" s="201"/>
      <c r="I24" s="201"/>
      <c r="J24" s="202"/>
      <c r="K24" s="75">
        <v>0</v>
      </c>
      <c r="L24" s="313"/>
      <c r="M24" s="100"/>
      <c r="N24" s="1"/>
    </row>
    <row r="25" spans="1:14" ht="22.5" customHeight="1">
      <c r="A25" s="1"/>
      <c r="B25" s="311"/>
      <c r="C25" s="216"/>
      <c r="D25" s="201"/>
      <c r="E25" s="201"/>
      <c r="F25" s="201"/>
      <c r="G25" s="201"/>
      <c r="H25" s="201"/>
      <c r="I25" s="201"/>
      <c r="J25" s="202"/>
      <c r="K25" s="75">
        <v>0</v>
      </c>
      <c r="L25" s="313"/>
      <c r="M25" s="100"/>
      <c r="N25" s="1"/>
    </row>
    <row r="26" spans="1:14" ht="22.5" customHeight="1">
      <c r="A26" s="1"/>
      <c r="B26" s="311"/>
      <c r="C26" s="216"/>
      <c r="D26" s="201"/>
      <c r="E26" s="201"/>
      <c r="F26" s="201"/>
      <c r="G26" s="201"/>
      <c r="H26" s="201"/>
      <c r="I26" s="201"/>
      <c r="J26" s="202"/>
      <c r="K26" s="75">
        <v>0</v>
      </c>
      <c r="L26" s="313"/>
      <c r="M26" s="100"/>
      <c r="N26" s="1"/>
    </row>
    <row r="27" spans="1:14" ht="22.5" customHeight="1">
      <c r="A27" s="1"/>
      <c r="B27" s="311"/>
      <c r="C27" s="240"/>
      <c r="D27" s="241"/>
      <c r="E27" s="241"/>
      <c r="F27" s="241"/>
      <c r="G27" s="241"/>
      <c r="H27" s="241"/>
      <c r="I27" s="241"/>
      <c r="J27" s="242"/>
      <c r="K27" s="76">
        <v>0</v>
      </c>
      <c r="L27" s="313"/>
      <c r="M27" s="100"/>
      <c r="N27" s="1"/>
    </row>
    <row r="28" spans="1:14" ht="22.5" customHeight="1" thickBot="1">
      <c r="A28" s="1"/>
      <c r="B28" s="311"/>
      <c r="C28" s="77"/>
      <c r="D28" s="48"/>
      <c r="E28" s="245" t="s">
        <v>120</v>
      </c>
      <c r="F28" s="245"/>
      <c r="G28" s="245"/>
      <c r="H28" s="245"/>
      <c r="I28" s="245"/>
      <c r="J28" s="245"/>
      <c r="K28" s="71">
        <f>SUM(K20:K27)+SUMIF(C57:C77,M58,K57:K77)</f>
        <v>0</v>
      </c>
      <c r="L28" s="313"/>
      <c r="M28" s="100"/>
      <c r="N28" s="1"/>
    </row>
    <row r="29" spans="1:14" ht="36" customHeight="1">
      <c r="A29" s="1"/>
      <c r="B29" s="311"/>
      <c r="C29" s="247" t="s">
        <v>152</v>
      </c>
      <c r="D29" s="248"/>
      <c r="E29" s="248"/>
      <c r="F29" s="248"/>
      <c r="G29" s="248"/>
      <c r="H29" s="248"/>
      <c r="I29" s="248"/>
      <c r="J29" s="248"/>
      <c r="K29" s="78"/>
      <c r="L29" s="313"/>
      <c r="M29" s="100"/>
      <c r="N29" s="1"/>
    </row>
    <row r="30" spans="1:14" ht="22.5" customHeight="1">
      <c r="A30" s="1"/>
      <c r="B30" s="311"/>
      <c r="C30" s="203"/>
      <c r="D30" s="204"/>
      <c r="E30" s="204"/>
      <c r="F30" s="204"/>
      <c r="G30" s="205"/>
      <c r="H30" s="206" t="s">
        <v>27</v>
      </c>
      <c r="I30" s="207"/>
      <c r="J30" s="123" t="s">
        <v>1</v>
      </c>
      <c r="K30" s="75">
        <v>0</v>
      </c>
      <c r="L30" s="313"/>
      <c r="M30" s="97" t="s">
        <v>1</v>
      </c>
      <c r="N30" s="1"/>
    </row>
    <row r="31" spans="1:14" ht="22.5" customHeight="1">
      <c r="A31" s="1"/>
      <c r="B31" s="311"/>
      <c r="C31" s="203"/>
      <c r="D31" s="204"/>
      <c r="E31" s="204"/>
      <c r="F31" s="204"/>
      <c r="G31" s="205"/>
      <c r="H31" s="206" t="s">
        <v>27</v>
      </c>
      <c r="I31" s="207"/>
      <c r="J31" s="123" t="s">
        <v>1</v>
      </c>
      <c r="K31" s="75">
        <v>0</v>
      </c>
      <c r="L31" s="313"/>
      <c r="M31" s="97" t="s">
        <v>44</v>
      </c>
      <c r="N31" s="1"/>
    </row>
    <row r="32" spans="1:14" ht="22.5" customHeight="1">
      <c r="A32" s="1"/>
      <c r="B32" s="311"/>
      <c r="C32" s="203"/>
      <c r="D32" s="204"/>
      <c r="E32" s="204"/>
      <c r="F32" s="204"/>
      <c r="G32" s="205"/>
      <c r="H32" s="206" t="s">
        <v>27</v>
      </c>
      <c r="I32" s="207"/>
      <c r="J32" s="123" t="s">
        <v>1</v>
      </c>
      <c r="K32" s="75">
        <v>0</v>
      </c>
      <c r="L32" s="313"/>
      <c r="M32" s="97" t="s">
        <v>45</v>
      </c>
      <c r="N32" s="1"/>
    </row>
    <row r="33" spans="1:14" ht="22.5" customHeight="1">
      <c r="A33" s="1"/>
      <c r="B33" s="311"/>
      <c r="C33" s="203"/>
      <c r="D33" s="204"/>
      <c r="E33" s="204"/>
      <c r="F33" s="204"/>
      <c r="G33" s="205"/>
      <c r="H33" s="206" t="s">
        <v>27</v>
      </c>
      <c r="I33" s="207"/>
      <c r="J33" s="123" t="s">
        <v>1</v>
      </c>
      <c r="K33" s="75">
        <v>0</v>
      </c>
      <c r="L33" s="313"/>
      <c r="M33" s="100"/>
      <c r="N33" s="1"/>
    </row>
    <row r="34" spans="1:14" ht="22.5" customHeight="1">
      <c r="A34" s="1"/>
      <c r="B34" s="311"/>
      <c r="C34" s="203"/>
      <c r="D34" s="204"/>
      <c r="E34" s="204"/>
      <c r="F34" s="204"/>
      <c r="G34" s="205"/>
      <c r="H34" s="206" t="s">
        <v>27</v>
      </c>
      <c r="I34" s="207"/>
      <c r="J34" s="123" t="s">
        <v>1</v>
      </c>
      <c r="K34" s="75">
        <v>0</v>
      </c>
      <c r="L34" s="313"/>
      <c r="M34" s="100"/>
      <c r="N34" s="1"/>
    </row>
    <row r="35" spans="1:14" ht="22.5" customHeight="1">
      <c r="A35" s="1"/>
      <c r="B35" s="311"/>
      <c r="C35" s="203"/>
      <c r="D35" s="204"/>
      <c r="E35" s="204"/>
      <c r="F35" s="204"/>
      <c r="G35" s="205"/>
      <c r="H35" s="206" t="s">
        <v>27</v>
      </c>
      <c r="I35" s="207"/>
      <c r="J35" s="123" t="s">
        <v>1</v>
      </c>
      <c r="K35" s="76">
        <v>0</v>
      </c>
      <c r="L35" s="313"/>
      <c r="M35" s="100"/>
      <c r="N35" s="1"/>
    </row>
    <row r="36" spans="1:14" ht="22.5" customHeight="1" thickBot="1">
      <c r="A36" s="1"/>
      <c r="B36" s="311"/>
      <c r="C36" s="79"/>
      <c r="D36" s="47"/>
      <c r="E36" s="246" t="s">
        <v>145</v>
      </c>
      <c r="F36" s="246"/>
      <c r="G36" s="246"/>
      <c r="H36" s="246"/>
      <c r="I36" s="246"/>
      <c r="J36" s="246"/>
      <c r="K36" s="71">
        <f>SUM(K30:K35)+SUMIF(C57:C77,M59,K57:K77)</f>
        <v>0</v>
      </c>
      <c r="L36" s="313"/>
      <c r="M36" s="100"/>
      <c r="N36" s="1"/>
    </row>
    <row r="37" spans="1:14" ht="33" customHeight="1" hidden="1">
      <c r="A37" s="1"/>
      <c r="B37" s="311"/>
      <c r="C37" s="222" t="s">
        <v>114</v>
      </c>
      <c r="D37" s="223"/>
      <c r="E37" s="223"/>
      <c r="F37" s="223"/>
      <c r="G37" s="223"/>
      <c r="H37" s="223"/>
      <c r="I37" s="223"/>
      <c r="J37" s="223"/>
      <c r="K37" s="80"/>
      <c r="L37" s="313"/>
      <c r="M37" s="100"/>
      <c r="N37" s="1"/>
    </row>
    <row r="38" spans="1:14" ht="22.5" customHeight="1" hidden="1">
      <c r="A38" s="1"/>
      <c r="B38" s="311"/>
      <c r="C38" s="203"/>
      <c r="D38" s="204"/>
      <c r="E38" s="204"/>
      <c r="F38" s="204"/>
      <c r="G38" s="205"/>
      <c r="H38" s="206" t="s">
        <v>27</v>
      </c>
      <c r="I38" s="207"/>
      <c r="J38" s="123" t="s">
        <v>1</v>
      </c>
      <c r="K38" s="75">
        <v>0</v>
      </c>
      <c r="L38" s="313"/>
      <c r="M38" s="100"/>
      <c r="N38" s="1"/>
    </row>
    <row r="39" spans="1:14" ht="22.5" customHeight="1" hidden="1">
      <c r="A39" s="1"/>
      <c r="B39" s="311"/>
      <c r="C39" s="203"/>
      <c r="D39" s="204"/>
      <c r="E39" s="204"/>
      <c r="F39" s="204"/>
      <c r="G39" s="205"/>
      <c r="H39" s="206" t="s">
        <v>27</v>
      </c>
      <c r="I39" s="207"/>
      <c r="J39" s="123" t="s">
        <v>1</v>
      </c>
      <c r="K39" s="75">
        <v>0</v>
      </c>
      <c r="L39" s="313"/>
      <c r="M39" s="100"/>
      <c r="N39" s="1"/>
    </row>
    <row r="40" spans="1:14" ht="22.5" customHeight="1" hidden="1">
      <c r="A40" s="1"/>
      <c r="B40" s="311"/>
      <c r="C40" s="203"/>
      <c r="D40" s="204"/>
      <c r="E40" s="204"/>
      <c r="F40" s="204"/>
      <c r="G40" s="205"/>
      <c r="H40" s="206" t="s">
        <v>27</v>
      </c>
      <c r="I40" s="207"/>
      <c r="J40" s="123" t="s">
        <v>1</v>
      </c>
      <c r="K40" s="75">
        <v>0</v>
      </c>
      <c r="L40" s="313"/>
      <c r="M40" s="100"/>
      <c r="N40" s="1"/>
    </row>
    <row r="41" spans="1:14" ht="22.5" customHeight="1" hidden="1">
      <c r="A41" s="1"/>
      <c r="B41" s="311"/>
      <c r="C41" s="203"/>
      <c r="D41" s="204"/>
      <c r="E41" s="204"/>
      <c r="F41" s="204"/>
      <c r="G41" s="205"/>
      <c r="H41" s="206" t="s">
        <v>27</v>
      </c>
      <c r="I41" s="207"/>
      <c r="J41" s="123" t="s">
        <v>1</v>
      </c>
      <c r="K41" s="75">
        <v>0</v>
      </c>
      <c r="L41" s="313"/>
      <c r="M41" s="100"/>
      <c r="N41" s="1"/>
    </row>
    <row r="42" spans="1:14" ht="22.5" customHeight="1" hidden="1">
      <c r="A42" s="1"/>
      <c r="B42" s="311"/>
      <c r="C42" s="203"/>
      <c r="D42" s="204"/>
      <c r="E42" s="204"/>
      <c r="F42" s="204"/>
      <c r="G42" s="205"/>
      <c r="H42" s="206" t="s">
        <v>27</v>
      </c>
      <c r="I42" s="207"/>
      <c r="J42" s="123" t="s">
        <v>1</v>
      </c>
      <c r="K42" s="75">
        <v>0</v>
      </c>
      <c r="L42" s="313"/>
      <c r="M42" s="100"/>
      <c r="N42" s="1"/>
    </row>
    <row r="43" spans="1:14" ht="22.5" customHeight="1" hidden="1">
      <c r="A43" s="1"/>
      <c r="B43" s="311"/>
      <c r="C43" s="203"/>
      <c r="D43" s="204"/>
      <c r="E43" s="204"/>
      <c r="F43" s="204"/>
      <c r="G43" s="205"/>
      <c r="H43" s="206" t="s">
        <v>27</v>
      </c>
      <c r="I43" s="207"/>
      <c r="J43" s="123" t="s">
        <v>1</v>
      </c>
      <c r="K43" s="76">
        <v>0</v>
      </c>
      <c r="L43" s="313"/>
      <c r="M43" s="100"/>
      <c r="N43" s="1"/>
    </row>
    <row r="44" spans="1:14" ht="22.5" customHeight="1" hidden="1" thickBot="1">
      <c r="A44" s="1"/>
      <c r="B44" s="311"/>
      <c r="C44" s="79"/>
      <c r="D44" s="47"/>
      <c r="E44" s="246" t="s">
        <v>54</v>
      </c>
      <c r="F44" s="246"/>
      <c r="G44" s="246"/>
      <c r="H44" s="246"/>
      <c r="I44" s="246"/>
      <c r="J44" s="246"/>
      <c r="K44" s="71">
        <f>SUM(K38:K43)+SUMIF(C57:C77,#REF!,K57:K77)</f>
        <v>0</v>
      </c>
      <c r="L44" s="313"/>
      <c r="M44" s="100"/>
      <c r="N44" s="1"/>
    </row>
    <row r="45" spans="1:14" ht="22.5" customHeight="1">
      <c r="A45" s="1"/>
      <c r="B45" s="311"/>
      <c r="C45" s="217" t="s">
        <v>87</v>
      </c>
      <c r="D45" s="218"/>
      <c r="E45" s="218"/>
      <c r="F45" s="218"/>
      <c r="G45" s="218"/>
      <c r="H45" s="218"/>
      <c r="I45" s="218"/>
      <c r="J45" s="218"/>
      <c r="K45" s="219"/>
      <c r="L45" s="313"/>
      <c r="M45" s="100"/>
      <c r="N45" s="1"/>
    </row>
    <row r="46" spans="1:14" ht="22.5" customHeight="1">
      <c r="A46" s="1"/>
      <c r="B46" s="311"/>
      <c r="C46" s="203"/>
      <c r="D46" s="204"/>
      <c r="E46" s="204"/>
      <c r="F46" s="204"/>
      <c r="G46" s="205"/>
      <c r="H46" s="206" t="s">
        <v>27</v>
      </c>
      <c r="I46" s="207"/>
      <c r="J46" s="123" t="s">
        <v>1</v>
      </c>
      <c r="K46" s="75">
        <v>0</v>
      </c>
      <c r="L46" s="313"/>
      <c r="M46" s="100"/>
      <c r="N46" s="1"/>
    </row>
    <row r="47" spans="1:14" ht="22.5" customHeight="1">
      <c r="A47" s="1"/>
      <c r="B47" s="311"/>
      <c r="C47" s="203"/>
      <c r="D47" s="204"/>
      <c r="E47" s="204"/>
      <c r="F47" s="204"/>
      <c r="G47" s="205"/>
      <c r="H47" s="206" t="s">
        <v>27</v>
      </c>
      <c r="I47" s="207"/>
      <c r="J47" s="123" t="s">
        <v>1</v>
      </c>
      <c r="K47" s="75">
        <v>0</v>
      </c>
      <c r="L47" s="313"/>
      <c r="M47" s="100"/>
      <c r="N47" s="1"/>
    </row>
    <row r="48" spans="1:14" ht="22.5" customHeight="1">
      <c r="A48" s="1"/>
      <c r="B48" s="311"/>
      <c r="C48" s="203"/>
      <c r="D48" s="204"/>
      <c r="E48" s="204"/>
      <c r="F48" s="204"/>
      <c r="G48" s="205"/>
      <c r="H48" s="206" t="s">
        <v>27</v>
      </c>
      <c r="I48" s="207"/>
      <c r="J48" s="123" t="s">
        <v>1</v>
      </c>
      <c r="K48" s="75">
        <v>0</v>
      </c>
      <c r="L48" s="313"/>
      <c r="M48" s="100"/>
      <c r="N48" s="1"/>
    </row>
    <row r="49" spans="1:14" ht="22.5" customHeight="1">
      <c r="A49" s="1"/>
      <c r="B49" s="311"/>
      <c r="C49" s="203"/>
      <c r="D49" s="204"/>
      <c r="E49" s="204"/>
      <c r="F49" s="204"/>
      <c r="G49" s="205"/>
      <c r="H49" s="206" t="s">
        <v>27</v>
      </c>
      <c r="I49" s="207"/>
      <c r="J49" s="123" t="s">
        <v>1</v>
      </c>
      <c r="K49" s="75">
        <v>0</v>
      </c>
      <c r="L49" s="313"/>
      <c r="M49" s="100"/>
      <c r="N49" s="1"/>
    </row>
    <row r="50" spans="1:14" ht="22.5" customHeight="1">
      <c r="A50" s="1"/>
      <c r="B50" s="311"/>
      <c r="C50" s="203"/>
      <c r="D50" s="204"/>
      <c r="E50" s="204"/>
      <c r="F50" s="204"/>
      <c r="G50" s="205"/>
      <c r="H50" s="206" t="s">
        <v>27</v>
      </c>
      <c r="I50" s="207"/>
      <c r="J50" s="123" t="s">
        <v>1</v>
      </c>
      <c r="K50" s="75">
        <v>0</v>
      </c>
      <c r="L50" s="313"/>
      <c r="M50" s="100"/>
      <c r="N50" s="1"/>
    </row>
    <row r="51" spans="1:14" ht="22.5" customHeight="1">
      <c r="A51" s="1"/>
      <c r="B51" s="311"/>
      <c r="C51" s="203"/>
      <c r="D51" s="204"/>
      <c r="E51" s="204"/>
      <c r="F51" s="204"/>
      <c r="G51" s="205"/>
      <c r="H51" s="206" t="s">
        <v>27</v>
      </c>
      <c r="I51" s="207"/>
      <c r="J51" s="123" t="s">
        <v>1</v>
      </c>
      <c r="K51" s="76">
        <v>0</v>
      </c>
      <c r="L51" s="313"/>
      <c r="M51" s="100"/>
      <c r="N51" s="1"/>
    </row>
    <row r="52" spans="1:14" ht="22.5" customHeight="1" thickBot="1">
      <c r="A52" s="1"/>
      <c r="B52" s="311"/>
      <c r="C52" s="79"/>
      <c r="D52" s="47"/>
      <c r="E52" s="246" t="s">
        <v>121</v>
      </c>
      <c r="F52" s="246"/>
      <c r="G52" s="246"/>
      <c r="H52" s="246"/>
      <c r="I52" s="246"/>
      <c r="J52" s="246"/>
      <c r="K52" s="71">
        <f>SUM(K46:K51)+SUMIF(C57:C77,M60,K57:K77)</f>
        <v>0</v>
      </c>
      <c r="L52" s="313"/>
      <c r="M52" s="100"/>
      <c r="N52" s="1"/>
    </row>
    <row r="53" spans="1:14" s="107" customFormat="1" ht="22.5" customHeight="1" thickBot="1">
      <c r="A53" s="1"/>
      <c r="B53" s="311"/>
      <c r="C53" s="212" t="s">
        <v>151</v>
      </c>
      <c r="D53" s="213"/>
      <c r="E53" s="213"/>
      <c r="F53" s="213"/>
      <c r="G53" s="213"/>
      <c r="H53" s="213"/>
      <c r="I53" s="213"/>
      <c r="J53" s="213"/>
      <c r="K53" s="110">
        <f>SUMIF(C57:C77,M61,K57:K77)</f>
        <v>0</v>
      </c>
      <c r="L53" s="313"/>
      <c r="M53" s="100"/>
      <c r="N53" s="1"/>
    </row>
    <row r="54" spans="1:14" ht="36" customHeight="1" thickBot="1">
      <c r="A54" s="1"/>
      <c r="B54" s="311"/>
      <c r="C54" s="233" t="s">
        <v>95</v>
      </c>
      <c r="D54" s="234"/>
      <c r="E54" s="234"/>
      <c r="F54" s="234"/>
      <c r="G54" s="234"/>
      <c r="H54" s="234"/>
      <c r="I54" s="234"/>
      <c r="J54" s="234"/>
      <c r="K54" s="24">
        <f>SUM(K17,K18,K28,K36,K44,K52,K53)</f>
        <v>25000</v>
      </c>
      <c r="L54" s="313"/>
      <c r="M54" s="100"/>
      <c r="N54" s="1"/>
    </row>
    <row r="55" spans="1:14" ht="15" customHeight="1" thickBot="1">
      <c r="A55" s="7"/>
      <c r="B55" s="344"/>
      <c r="C55" s="344"/>
      <c r="D55" s="344"/>
      <c r="E55" s="344"/>
      <c r="F55" s="344"/>
      <c r="G55" s="344"/>
      <c r="H55" s="344"/>
      <c r="I55" s="344"/>
      <c r="J55" s="344"/>
      <c r="K55" s="344"/>
      <c r="L55" s="313"/>
      <c r="M55" s="100"/>
      <c r="N55" s="1"/>
    </row>
    <row r="56" spans="1:14" ht="22.5" customHeight="1">
      <c r="A56" s="7"/>
      <c r="B56" s="344"/>
      <c r="C56" s="81" t="s">
        <v>13</v>
      </c>
      <c r="D56" s="214" t="s">
        <v>135</v>
      </c>
      <c r="E56" s="215"/>
      <c r="F56" s="215"/>
      <c r="G56" s="215"/>
      <c r="H56" s="215"/>
      <c r="I56" s="215"/>
      <c r="J56" s="215"/>
      <c r="K56" s="130"/>
      <c r="L56" s="313"/>
      <c r="M56" s="100"/>
      <c r="N56" s="1"/>
    </row>
    <row r="57" spans="1:14" ht="22.5" customHeight="1">
      <c r="A57" s="7"/>
      <c r="B57" s="344"/>
      <c r="C57" s="82" t="s">
        <v>1</v>
      </c>
      <c r="D57" s="200" t="s">
        <v>26</v>
      </c>
      <c r="E57" s="201"/>
      <c r="F57" s="201"/>
      <c r="G57" s="202"/>
      <c r="H57" s="206" t="s">
        <v>27</v>
      </c>
      <c r="I57" s="207"/>
      <c r="J57" s="123" t="s">
        <v>1</v>
      </c>
      <c r="K57" s="83">
        <v>0</v>
      </c>
      <c r="L57" s="313"/>
      <c r="M57" s="97" t="s">
        <v>1</v>
      </c>
      <c r="N57" s="1"/>
    </row>
    <row r="58" spans="1:14" ht="22.5" customHeight="1">
      <c r="A58" s="7"/>
      <c r="B58" s="344"/>
      <c r="C58" s="82" t="s">
        <v>1</v>
      </c>
      <c r="D58" s="200" t="s">
        <v>26</v>
      </c>
      <c r="E58" s="201"/>
      <c r="F58" s="201"/>
      <c r="G58" s="202"/>
      <c r="H58" s="206" t="s">
        <v>27</v>
      </c>
      <c r="I58" s="207"/>
      <c r="J58" s="123" t="s">
        <v>1</v>
      </c>
      <c r="K58" s="83">
        <v>0</v>
      </c>
      <c r="L58" s="313"/>
      <c r="M58" s="97" t="s">
        <v>37</v>
      </c>
      <c r="N58" s="1"/>
    </row>
    <row r="59" spans="1:14" ht="22.5" customHeight="1">
      <c r="A59" s="7"/>
      <c r="B59" s="344"/>
      <c r="C59" s="82" t="s">
        <v>1</v>
      </c>
      <c r="D59" s="200" t="s">
        <v>26</v>
      </c>
      <c r="E59" s="201"/>
      <c r="F59" s="201"/>
      <c r="G59" s="202"/>
      <c r="H59" s="206" t="s">
        <v>27</v>
      </c>
      <c r="I59" s="207"/>
      <c r="J59" s="123" t="s">
        <v>1</v>
      </c>
      <c r="K59" s="83">
        <v>0</v>
      </c>
      <c r="L59" s="313"/>
      <c r="M59" s="97" t="s">
        <v>122</v>
      </c>
      <c r="N59" s="1"/>
    </row>
    <row r="60" spans="1:14" ht="22.5" customHeight="1">
      <c r="A60" s="7"/>
      <c r="B60" s="344"/>
      <c r="C60" s="82" t="s">
        <v>1</v>
      </c>
      <c r="D60" s="200"/>
      <c r="E60" s="201"/>
      <c r="F60" s="201"/>
      <c r="G60" s="202"/>
      <c r="H60" s="206" t="s">
        <v>27</v>
      </c>
      <c r="I60" s="207"/>
      <c r="J60" s="123" t="s">
        <v>1</v>
      </c>
      <c r="K60" s="83">
        <v>0</v>
      </c>
      <c r="L60" s="313"/>
      <c r="M60" s="97" t="s">
        <v>11</v>
      </c>
      <c r="N60" s="1"/>
    </row>
    <row r="61" spans="1:14" ht="22.5" customHeight="1">
      <c r="A61" s="7"/>
      <c r="B61" s="344"/>
      <c r="C61" s="82" t="s">
        <v>1</v>
      </c>
      <c r="D61" s="200"/>
      <c r="E61" s="201"/>
      <c r="F61" s="201"/>
      <c r="G61" s="202"/>
      <c r="H61" s="206" t="s">
        <v>27</v>
      </c>
      <c r="I61" s="207"/>
      <c r="J61" s="123" t="s">
        <v>1</v>
      </c>
      <c r="K61" s="83">
        <v>0</v>
      </c>
      <c r="L61" s="313"/>
      <c r="M61" s="97" t="s">
        <v>133</v>
      </c>
      <c r="N61" s="1"/>
    </row>
    <row r="62" spans="1:14" ht="22.5" customHeight="1">
      <c r="A62" s="7"/>
      <c r="B62" s="344"/>
      <c r="C62" s="82" t="s">
        <v>1</v>
      </c>
      <c r="D62" s="200"/>
      <c r="E62" s="201"/>
      <c r="F62" s="201"/>
      <c r="G62" s="202"/>
      <c r="H62" s="206" t="s">
        <v>27</v>
      </c>
      <c r="I62" s="207"/>
      <c r="J62" s="123" t="s">
        <v>1</v>
      </c>
      <c r="K62" s="83">
        <v>0</v>
      </c>
      <c r="L62" s="313"/>
      <c r="N62" s="1"/>
    </row>
    <row r="63" spans="1:14" ht="22.5" customHeight="1">
      <c r="A63" s="7"/>
      <c r="B63" s="344"/>
      <c r="C63" s="82" t="s">
        <v>1</v>
      </c>
      <c r="D63" s="200"/>
      <c r="E63" s="201"/>
      <c r="F63" s="201"/>
      <c r="G63" s="202"/>
      <c r="H63" s="206" t="s">
        <v>27</v>
      </c>
      <c r="I63" s="207"/>
      <c r="J63" s="123" t="s">
        <v>1</v>
      </c>
      <c r="K63" s="83">
        <v>0</v>
      </c>
      <c r="L63" s="313"/>
      <c r="M63" s="100"/>
      <c r="N63" s="1"/>
    </row>
    <row r="64" spans="1:14" ht="22.5" customHeight="1">
      <c r="A64" s="7"/>
      <c r="B64" s="344"/>
      <c r="C64" s="82" t="s">
        <v>1</v>
      </c>
      <c r="D64" s="200"/>
      <c r="E64" s="201"/>
      <c r="F64" s="201"/>
      <c r="G64" s="202"/>
      <c r="H64" s="206" t="s">
        <v>27</v>
      </c>
      <c r="I64" s="207"/>
      <c r="J64" s="123" t="s">
        <v>1</v>
      </c>
      <c r="K64" s="83">
        <v>0</v>
      </c>
      <c r="L64" s="313"/>
      <c r="M64" s="100"/>
      <c r="N64" s="1"/>
    </row>
    <row r="65" spans="1:14" ht="22.5" customHeight="1">
      <c r="A65" s="7"/>
      <c r="B65" s="344"/>
      <c r="C65" s="82" t="s">
        <v>1</v>
      </c>
      <c r="D65" s="200"/>
      <c r="E65" s="201"/>
      <c r="F65" s="201"/>
      <c r="G65" s="202"/>
      <c r="H65" s="206" t="s">
        <v>27</v>
      </c>
      <c r="I65" s="207"/>
      <c r="J65" s="123" t="s">
        <v>1</v>
      </c>
      <c r="K65" s="83">
        <v>0</v>
      </c>
      <c r="L65" s="313"/>
      <c r="M65" s="100"/>
      <c r="N65" s="1"/>
    </row>
    <row r="66" spans="1:14" ht="22.5" customHeight="1">
      <c r="A66" s="7"/>
      <c r="B66" s="344"/>
      <c r="C66" s="82" t="s">
        <v>1</v>
      </c>
      <c r="D66" s="200"/>
      <c r="E66" s="201"/>
      <c r="F66" s="201"/>
      <c r="G66" s="202"/>
      <c r="H66" s="206" t="s">
        <v>27</v>
      </c>
      <c r="I66" s="207"/>
      <c r="J66" s="123" t="s">
        <v>1</v>
      </c>
      <c r="K66" s="83">
        <v>0</v>
      </c>
      <c r="L66" s="313"/>
      <c r="M66" s="100"/>
      <c r="N66" s="1"/>
    </row>
    <row r="67" spans="1:14" ht="22.5" customHeight="1">
      <c r="A67" s="7"/>
      <c r="B67" s="344"/>
      <c r="C67" s="82" t="s">
        <v>1</v>
      </c>
      <c r="D67" s="200"/>
      <c r="E67" s="201"/>
      <c r="F67" s="201"/>
      <c r="G67" s="202"/>
      <c r="H67" s="206" t="s">
        <v>27</v>
      </c>
      <c r="I67" s="207"/>
      <c r="J67" s="123" t="s">
        <v>1</v>
      </c>
      <c r="K67" s="83">
        <v>0</v>
      </c>
      <c r="L67" s="313"/>
      <c r="M67" s="100"/>
      <c r="N67" s="1"/>
    </row>
    <row r="68" spans="1:14" ht="22.5" customHeight="1">
      <c r="A68" s="7"/>
      <c r="B68" s="344"/>
      <c r="C68" s="82" t="s">
        <v>1</v>
      </c>
      <c r="D68" s="200"/>
      <c r="E68" s="201"/>
      <c r="F68" s="201"/>
      <c r="G68" s="202"/>
      <c r="H68" s="206" t="s">
        <v>27</v>
      </c>
      <c r="I68" s="207"/>
      <c r="J68" s="123" t="s">
        <v>1</v>
      </c>
      <c r="K68" s="83">
        <v>0</v>
      </c>
      <c r="L68" s="313"/>
      <c r="M68" s="100"/>
      <c r="N68" s="1"/>
    </row>
    <row r="69" spans="1:14" ht="22.5" customHeight="1">
      <c r="A69" s="7"/>
      <c r="B69" s="344"/>
      <c r="C69" s="82" t="s">
        <v>1</v>
      </c>
      <c r="D69" s="200"/>
      <c r="E69" s="201"/>
      <c r="F69" s="201"/>
      <c r="G69" s="202"/>
      <c r="H69" s="206" t="s">
        <v>27</v>
      </c>
      <c r="I69" s="207"/>
      <c r="J69" s="123" t="s">
        <v>1</v>
      </c>
      <c r="K69" s="83">
        <v>0</v>
      </c>
      <c r="L69" s="313"/>
      <c r="M69" s="100"/>
      <c r="N69" s="1"/>
    </row>
    <row r="70" spans="1:14" ht="22.5" customHeight="1">
      <c r="A70" s="7"/>
      <c r="B70" s="344"/>
      <c r="C70" s="82" t="s">
        <v>1</v>
      </c>
      <c r="D70" s="200"/>
      <c r="E70" s="201"/>
      <c r="F70" s="201"/>
      <c r="G70" s="202"/>
      <c r="H70" s="206" t="s">
        <v>27</v>
      </c>
      <c r="I70" s="207"/>
      <c r="J70" s="123" t="s">
        <v>1</v>
      </c>
      <c r="K70" s="83">
        <v>0</v>
      </c>
      <c r="L70" s="313"/>
      <c r="M70" s="100"/>
      <c r="N70" s="1"/>
    </row>
    <row r="71" spans="1:14" ht="22.5" customHeight="1">
      <c r="A71" s="7"/>
      <c r="B71" s="344"/>
      <c r="C71" s="82" t="s">
        <v>1</v>
      </c>
      <c r="D71" s="200"/>
      <c r="E71" s="201"/>
      <c r="F71" s="201"/>
      <c r="G71" s="202"/>
      <c r="H71" s="206" t="s">
        <v>27</v>
      </c>
      <c r="I71" s="207"/>
      <c r="J71" s="123" t="s">
        <v>1</v>
      </c>
      <c r="K71" s="83">
        <v>0</v>
      </c>
      <c r="L71" s="313"/>
      <c r="M71" s="100"/>
      <c r="N71" s="1"/>
    </row>
    <row r="72" spans="1:14" ht="22.5" customHeight="1">
      <c r="A72" s="7"/>
      <c r="B72" s="344"/>
      <c r="C72" s="82" t="s">
        <v>1</v>
      </c>
      <c r="D72" s="200"/>
      <c r="E72" s="201"/>
      <c r="F72" s="201"/>
      <c r="G72" s="202"/>
      <c r="H72" s="206" t="s">
        <v>27</v>
      </c>
      <c r="I72" s="207"/>
      <c r="J72" s="123" t="s">
        <v>1</v>
      </c>
      <c r="K72" s="83">
        <v>0</v>
      </c>
      <c r="L72" s="313"/>
      <c r="M72" s="100"/>
      <c r="N72" s="1"/>
    </row>
    <row r="73" spans="1:14" ht="22.5" customHeight="1">
      <c r="A73" s="7"/>
      <c r="B73" s="344"/>
      <c r="C73" s="82" t="s">
        <v>1</v>
      </c>
      <c r="D73" s="200"/>
      <c r="E73" s="201"/>
      <c r="F73" s="201"/>
      <c r="G73" s="202"/>
      <c r="H73" s="206" t="s">
        <v>27</v>
      </c>
      <c r="I73" s="207"/>
      <c r="J73" s="123" t="s">
        <v>1</v>
      </c>
      <c r="K73" s="83">
        <v>0</v>
      </c>
      <c r="L73" s="313"/>
      <c r="M73" s="100"/>
      <c r="N73" s="1"/>
    </row>
    <row r="74" spans="1:14" ht="22.5" customHeight="1">
      <c r="A74" s="7"/>
      <c r="B74" s="344"/>
      <c r="C74" s="82" t="s">
        <v>1</v>
      </c>
      <c r="D74" s="200"/>
      <c r="E74" s="201"/>
      <c r="F74" s="201"/>
      <c r="G74" s="202"/>
      <c r="H74" s="206" t="s">
        <v>27</v>
      </c>
      <c r="I74" s="207"/>
      <c r="J74" s="123" t="s">
        <v>1</v>
      </c>
      <c r="K74" s="83">
        <v>0</v>
      </c>
      <c r="L74" s="313"/>
      <c r="M74" s="100"/>
      <c r="N74" s="1"/>
    </row>
    <row r="75" spans="1:14" ht="22.5" customHeight="1">
      <c r="A75" s="7"/>
      <c r="B75" s="344"/>
      <c r="C75" s="82" t="s">
        <v>1</v>
      </c>
      <c r="D75" s="200"/>
      <c r="E75" s="201"/>
      <c r="F75" s="201"/>
      <c r="G75" s="202"/>
      <c r="H75" s="206" t="s">
        <v>27</v>
      </c>
      <c r="I75" s="207"/>
      <c r="J75" s="123" t="s">
        <v>1</v>
      </c>
      <c r="K75" s="83">
        <v>0</v>
      </c>
      <c r="L75" s="313"/>
      <c r="M75" s="100"/>
      <c r="N75" s="1"/>
    </row>
    <row r="76" spans="1:14" ht="22.5" customHeight="1">
      <c r="A76" s="7"/>
      <c r="B76" s="344"/>
      <c r="C76" s="82" t="s">
        <v>1</v>
      </c>
      <c r="D76" s="200"/>
      <c r="E76" s="201"/>
      <c r="F76" s="201"/>
      <c r="G76" s="202"/>
      <c r="H76" s="206" t="s">
        <v>27</v>
      </c>
      <c r="I76" s="207"/>
      <c r="J76" s="123" t="s">
        <v>1</v>
      </c>
      <c r="K76" s="83">
        <v>0</v>
      </c>
      <c r="L76" s="313"/>
      <c r="M76" s="100"/>
      <c r="N76" s="1"/>
    </row>
    <row r="77" spans="1:14" ht="22.5" customHeight="1" thickBot="1">
      <c r="A77" s="7"/>
      <c r="B77" s="344"/>
      <c r="C77" s="84" t="s">
        <v>1</v>
      </c>
      <c r="D77" s="209"/>
      <c r="E77" s="210"/>
      <c r="F77" s="210"/>
      <c r="G77" s="211"/>
      <c r="H77" s="251" t="s">
        <v>27</v>
      </c>
      <c r="I77" s="252"/>
      <c r="J77" s="124" t="s">
        <v>1</v>
      </c>
      <c r="K77" s="85">
        <v>0</v>
      </c>
      <c r="L77" s="313"/>
      <c r="M77" s="100"/>
      <c r="N77" s="1"/>
    </row>
    <row r="78" spans="1:14" ht="22.5" customHeight="1" hidden="1" thickBot="1">
      <c r="A78" s="7"/>
      <c r="B78" s="344"/>
      <c r="C78" s="254" t="s">
        <v>56</v>
      </c>
      <c r="D78" s="255"/>
      <c r="E78" s="255"/>
      <c r="F78" s="255"/>
      <c r="G78" s="255"/>
      <c r="H78" s="255"/>
      <c r="I78" s="255"/>
      <c r="J78" s="255"/>
      <c r="K78" s="70">
        <f>SUM(K57:K77)</f>
        <v>0</v>
      </c>
      <c r="L78" s="313"/>
      <c r="M78" s="100"/>
      <c r="N78" s="1"/>
    </row>
    <row r="79" spans="1:14" s="117" customFormat="1" ht="12" customHeight="1" thickBot="1">
      <c r="A79" s="7"/>
      <c r="B79" s="344"/>
      <c r="C79" s="344"/>
      <c r="D79" s="344"/>
      <c r="E79" s="344"/>
      <c r="F79" s="344"/>
      <c r="G79" s="344"/>
      <c r="H79" s="344"/>
      <c r="I79" s="344"/>
      <c r="J79" s="344"/>
      <c r="K79" s="344"/>
      <c r="L79" s="313"/>
      <c r="M79" s="100"/>
      <c r="N79" s="1"/>
    </row>
    <row r="80" spans="1:14" s="117" customFormat="1" ht="22.5" customHeight="1" thickBot="1" thickTop="1">
      <c r="A80" s="7"/>
      <c r="B80" s="344"/>
      <c r="C80" s="344"/>
      <c r="D80" s="344"/>
      <c r="E80" s="344"/>
      <c r="F80" s="344"/>
      <c r="G80" s="344"/>
      <c r="H80" s="344"/>
      <c r="I80" s="344"/>
      <c r="J80" s="249" t="s">
        <v>5</v>
      </c>
      <c r="K80" s="250"/>
      <c r="L80" s="313"/>
      <c r="M80" s="100"/>
      <c r="N80" s="1"/>
    </row>
    <row r="81" spans="1:14" s="117" customFormat="1" ht="12" customHeight="1" thickTop="1">
      <c r="A81" s="7"/>
      <c r="B81" s="340"/>
      <c r="C81" s="338"/>
      <c r="D81" s="338"/>
      <c r="E81" s="338"/>
      <c r="F81" s="338"/>
      <c r="G81" s="338"/>
      <c r="H81" s="338"/>
      <c r="I81" s="338"/>
      <c r="J81" s="338"/>
      <c r="K81" s="338"/>
      <c r="L81" s="339"/>
      <c r="M81" s="99"/>
      <c r="N81" s="1"/>
    </row>
    <row r="82" spans="1:14" s="117" customFormat="1" ht="15" customHeight="1">
      <c r="A82" s="1"/>
      <c r="B82" s="1"/>
      <c r="C82" s="1"/>
      <c r="D82" s="1"/>
      <c r="E82" s="1"/>
      <c r="F82" s="1"/>
      <c r="G82" s="1"/>
      <c r="H82" s="1"/>
      <c r="I82" s="1"/>
      <c r="J82" s="1"/>
      <c r="K82" s="1"/>
      <c r="L82" s="1"/>
      <c r="M82" s="100"/>
      <c r="N82" s="1"/>
    </row>
    <row r="83" spans="2:13" s="117" customFormat="1" ht="15.75">
      <c r="B83" s="208" t="str">
        <f>Balance!B46</f>
        <v>Arts Council of Wales: April 2016</v>
      </c>
      <c r="C83" s="208"/>
      <c r="E83" s="208" t="str">
        <f>Balance!D3</f>
        <v>Ambassadors Proposal Budget Template</v>
      </c>
      <c r="F83" s="208"/>
      <c r="G83" s="208"/>
      <c r="H83" s="253" t="str">
        <f>Balance!E6</f>
        <v>Creative Wales Ambassadors</v>
      </c>
      <c r="I83" s="253"/>
      <c r="J83" s="253"/>
      <c r="K83" s="253"/>
      <c r="L83" s="131"/>
      <c r="M83" s="101"/>
    </row>
    <row r="84" s="117" customFormat="1" ht="15.75">
      <c r="M84" s="101"/>
    </row>
  </sheetData>
  <sheetProtection password="DF65" sheet="1" selectLockedCells="1"/>
  <mergeCells count="114">
    <mergeCell ref="E83:G83"/>
    <mergeCell ref="H77:I77"/>
    <mergeCell ref="H70:I70"/>
    <mergeCell ref="H71:I71"/>
    <mergeCell ref="H72:I72"/>
    <mergeCell ref="H73:I73"/>
    <mergeCell ref="H83:K83"/>
    <mergeCell ref="C78:J78"/>
    <mergeCell ref="H65:I65"/>
    <mergeCell ref="H66:I66"/>
    <mergeCell ref="H67:I67"/>
    <mergeCell ref="H68:I68"/>
    <mergeCell ref="H69:I69"/>
    <mergeCell ref="H76:I76"/>
    <mergeCell ref="H58:I58"/>
    <mergeCell ref="J80:K80"/>
    <mergeCell ref="D72:G72"/>
    <mergeCell ref="H62:I62"/>
    <mergeCell ref="H63:I63"/>
    <mergeCell ref="D73:G73"/>
    <mergeCell ref="H61:I61"/>
    <mergeCell ref="H74:I74"/>
    <mergeCell ref="H75:I75"/>
    <mergeCell ref="H64:I64"/>
    <mergeCell ref="E36:J36"/>
    <mergeCell ref="E44:J44"/>
    <mergeCell ref="E52:J52"/>
    <mergeCell ref="C47:G47"/>
    <mergeCell ref="C29:J29"/>
    <mergeCell ref="C35:G35"/>
    <mergeCell ref="H34:I34"/>
    <mergeCell ref="H47:I47"/>
    <mergeCell ref="H51:I51"/>
    <mergeCell ref="C32:G32"/>
    <mergeCell ref="C20:J20"/>
    <mergeCell ref="E9:K9"/>
    <mergeCell ref="C25:J25"/>
    <mergeCell ref="D60:G60"/>
    <mergeCell ref="D61:G61"/>
    <mergeCell ref="J14:K14"/>
    <mergeCell ref="C34:G34"/>
    <mergeCell ref="C27:J27"/>
    <mergeCell ref="C17:J17"/>
    <mergeCell ref="E28:J28"/>
    <mergeCell ref="C14:H14"/>
    <mergeCell ref="J12:K12"/>
    <mergeCell ref="C54:J54"/>
    <mergeCell ref="D67:G67"/>
    <mergeCell ref="C18:J18"/>
    <mergeCell ref="C19:J19"/>
    <mergeCell ref="C26:J26"/>
    <mergeCell ref="H35:I35"/>
    <mergeCell ref="C22:J22"/>
    <mergeCell ref="C23:J23"/>
    <mergeCell ref="J5:K5"/>
    <mergeCell ref="C5:H5"/>
    <mergeCell ref="C43:G43"/>
    <mergeCell ref="C46:G46"/>
    <mergeCell ref="H33:I33"/>
    <mergeCell ref="H40:I40"/>
    <mergeCell ref="H41:I41"/>
    <mergeCell ref="H42:I42"/>
    <mergeCell ref="C16:K16"/>
    <mergeCell ref="E8:K8"/>
    <mergeCell ref="E7:K7"/>
    <mergeCell ref="H39:I39"/>
    <mergeCell ref="H30:I30"/>
    <mergeCell ref="H31:I31"/>
    <mergeCell ref="H32:I32"/>
    <mergeCell ref="H38:I38"/>
    <mergeCell ref="C37:J37"/>
    <mergeCell ref="C31:G31"/>
    <mergeCell ref="C21:J21"/>
    <mergeCell ref="C12:D12"/>
    <mergeCell ref="D65:G65"/>
    <mergeCell ref="C24:J24"/>
    <mergeCell ref="C30:G30"/>
    <mergeCell ref="C38:G38"/>
    <mergeCell ref="C39:G39"/>
    <mergeCell ref="C49:G49"/>
    <mergeCell ref="C45:K45"/>
    <mergeCell ref="C50:G50"/>
    <mergeCell ref="H43:I43"/>
    <mergeCell ref="H46:I46"/>
    <mergeCell ref="D66:G66"/>
    <mergeCell ref="D68:G68"/>
    <mergeCell ref="H57:I57"/>
    <mergeCell ref="H50:I50"/>
    <mergeCell ref="H48:I48"/>
    <mergeCell ref="H49:I49"/>
    <mergeCell ref="H59:I59"/>
    <mergeCell ref="C53:J53"/>
    <mergeCell ref="C51:G51"/>
    <mergeCell ref="D56:J56"/>
    <mergeCell ref="D58:G58"/>
    <mergeCell ref="D59:G59"/>
    <mergeCell ref="H60:I60"/>
    <mergeCell ref="B83:C83"/>
    <mergeCell ref="D75:G75"/>
    <mergeCell ref="D76:G76"/>
    <mergeCell ref="D77:G77"/>
    <mergeCell ref="D70:G70"/>
    <mergeCell ref="D71:G71"/>
    <mergeCell ref="D74:G74"/>
    <mergeCell ref="D69:G69"/>
    <mergeCell ref="D62:G62"/>
    <mergeCell ref="D63:G63"/>
    <mergeCell ref="C33:G33"/>
    <mergeCell ref="C40:G40"/>
    <mergeCell ref="C41:G41"/>
    <mergeCell ref="C48:G48"/>
    <mergeCell ref="D64:G64"/>
    <mergeCell ref="C42:G42"/>
    <mergeCell ref="D57:G57"/>
  </mergeCells>
  <conditionalFormatting sqref="J14">
    <cfRule type="cellIs" priority="4" dxfId="19" operator="equal">
      <formula>"All headings selected"</formula>
    </cfRule>
    <cfRule type="cellIs" priority="5" dxfId="18" operator="equal">
      <formula>"Additional income heading not selected"</formula>
    </cfRule>
  </conditionalFormatting>
  <conditionalFormatting sqref="J12:K12">
    <cfRule type="cellIs" priority="1" dxfId="21" operator="equal">
      <formula>"Within the limit"</formula>
    </cfRule>
    <cfRule type="cellIs" priority="3" dxfId="22" operator="equal">
      <formula>"Above the limit"</formula>
    </cfRule>
  </conditionalFormatting>
  <dataValidations count="2">
    <dataValidation type="list" allowBlank="1" showInputMessage="1" showErrorMessage="1" prompt="Please select Yes or No" sqref="J30:J35 J57:J77 J46:J51 J38:J43">
      <formula1>$M$30:$M$32</formula1>
    </dataValidation>
    <dataValidation type="list" allowBlank="1" showInputMessage="1" showErrorMessage="1" prompt="Please select Income heading" sqref="C57:C77">
      <formula1>$M$57:$M$61</formula1>
    </dataValidation>
  </dataValidations>
  <hyperlinks>
    <hyperlink ref="G2" location="Expenditure!A1" display="Expenditure"/>
    <hyperlink ref="J80:K80" location="Balance!A1" display="Finished"/>
    <hyperlink ref="J2" location="Checklist!A1" display="Checklist"/>
    <hyperlink ref="C2" location="Balance!A1" display="Balance"/>
    <hyperlink ref="J5" r:id="rId1" display="Essential help notes - click here"/>
    <hyperlink ref="J5:K5" r:id="rId2" display="Essential help notes - click here"/>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6"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O150"/>
  <sheetViews>
    <sheetView showGridLines="0" zoomScale="95" zoomScaleNormal="95" zoomScalePageLayoutView="0" workbookViewId="0" topLeftCell="A1">
      <selection activeCell="C20" sqref="C20:J20"/>
    </sheetView>
  </sheetViews>
  <sheetFormatPr defaultColWidth="9.140625" defaultRowHeight="15"/>
  <cols>
    <col min="1" max="2" width="2.7109375" style="11" customWidth="1"/>
    <col min="3" max="3" width="35.28125" style="11" customWidth="1"/>
    <col min="4" max="4" width="25.57421875" style="11" customWidth="1"/>
    <col min="5" max="5" width="9.421875" style="11" customWidth="1"/>
    <col min="6" max="6" width="2.7109375" style="11" customWidth="1"/>
    <col min="7" max="7" width="39.57421875" style="11" customWidth="1"/>
    <col min="8" max="8" width="15.00390625" style="11" customWidth="1"/>
    <col min="9" max="9" width="2.7109375" style="11" customWidth="1"/>
    <col min="10" max="10" width="31.7109375" style="11" customWidth="1"/>
    <col min="11" max="11" width="18.8515625" style="11" customWidth="1"/>
    <col min="12" max="12" width="2.7109375" style="11" customWidth="1"/>
    <col min="13" max="13" width="17.57421875" style="103" hidden="1" customWidth="1"/>
    <col min="14" max="14" width="2.7109375" style="11" customWidth="1"/>
    <col min="15" max="16384" width="9.140625" style="11" customWidth="1"/>
  </cols>
  <sheetData>
    <row r="1" spans="1:14" ht="12" customHeight="1" thickBot="1">
      <c r="A1" s="17"/>
      <c r="B1" s="12"/>
      <c r="C1" s="12"/>
      <c r="D1" s="12"/>
      <c r="E1" s="12"/>
      <c r="F1" s="12"/>
      <c r="G1" s="12"/>
      <c r="H1" s="12"/>
      <c r="I1" s="12"/>
      <c r="J1" s="12"/>
      <c r="K1" s="12"/>
      <c r="L1" s="12"/>
      <c r="M1" s="102"/>
      <c r="N1" s="12"/>
    </row>
    <row r="2" spans="1:14" s="26" customFormat="1" ht="27" customHeight="1" thickBot="1" thickTop="1">
      <c r="A2" s="22"/>
      <c r="B2" s="22"/>
      <c r="C2" s="128" t="s">
        <v>4</v>
      </c>
      <c r="D2" s="42"/>
      <c r="E2" s="12"/>
      <c r="F2" s="12"/>
      <c r="G2" s="129" t="s">
        <v>2</v>
      </c>
      <c r="H2" s="25"/>
      <c r="I2" s="25"/>
      <c r="J2" s="129" t="s">
        <v>6</v>
      </c>
      <c r="K2" s="12"/>
      <c r="L2" s="22"/>
      <c r="M2" s="96" t="s">
        <v>18</v>
      </c>
      <c r="N2" s="25"/>
    </row>
    <row r="3" spans="1:14" ht="12" customHeight="1" thickTop="1">
      <c r="A3" s="4"/>
      <c r="B3" s="4"/>
      <c r="C3" s="4"/>
      <c r="D3" s="4"/>
      <c r="E3" s="4"/>
      <c r="F3" s="4"/>
      <c r="G3" s="4"/>
      <c r="H3" s="4"/>
      <c r="I3" s="4"/>
      <c r="J3" s="4"/>
      <c r="K3" s="4"/>
      <c r="L3" s="4"/>
      <c r="M3" s="98"/>
      <c r="N3" s="10"/>
    </row>
    <row r="4" spans="1:14" ht="12" customHeight="1" thickBot="1">
      <c r="A4" s="1"/>
      <c r="B4" s="308"/>
      <c r="C4" s="309"/>
      <c r="D4" s="309"/>
      <c r="E4" s="309"/>
      <c r="F4" s="309"/>
      <c r="G4" s="309"/>
      <c r="H4" s="309"/>
      <c r="I4" s="309"/>
      <c r="J4" s="309"/>
      <c r="K4" s="309"/>
      <c r="L4" s="310"/>
      <c r="M4" s="99"/>
      <c r="N4" s="1"/>
    </row>
    <row r="5" spans="1:14" ht="36" customHeight="1" thickBot="1" thickTop="1">
      <c r="A5" s="1"/>
      <c r="B5" s="311"/>
      <c r="C5" s="224" t="s">
        <v>25</v>
      </c>
      <c r="D5" s="225"/>
      <c r="E5" s="225"/>
      <c r="F5" s="225"/>
      <c r="G5" s="225"/>
      <c r="H5" s="226"/>
      <c r="I5" s="342"/>
      <c r="J5" s="290" t="s">
        <v>10</v>
      </c>
      <c r="K5" s="291"/>
      <c r="L5" s="341"/>
      <c r="M5" s="100"/>
      <c r="N5" s="1"/>
    </row>
    <row r="6" spans="1:14" ht="12" customHeight="1" thickBot="1">
      <c r="A6" s="1"/>
      <c r="B6" s="311"/>
      <c r="C6" s="343"/>
      <c r="D6" s="343"/>
      <c r="E6" s="343"/>
      <c r="F6" s="343"/>
      <c r="G6" s="343"/>
      <c r="H6" s="343"/>
      <c r="I6" s="343"/>
      <c r="J6" s="343"/>
      <c r="K6" s="343"/>
      <c r="L6" s="313"/>
      <c r="M6" s="100"/>
      <c r="N6" s="1"/>
    </row>
    <row r="7" spans="1:14" ht="19.5" customHeight="1">
      <c r="A7" s="1"/>
      <c r="B7" s="311"/>
      <c r="C7" s="55" t="s">
        <v>14</v>
      </c>
      <c r="D7" s="56"/>
      <c r="E7" s="220" t="str">
        <f>Balance!E6</f>
        <v>Creative Wales Ambassadors</v>
      </c>
      <c r="F7" s="220"/>
      <c r="G7" s="220"/>
      <c r="H7" s="220"/>
      <c r="I7" s="220"/>
      <c r="J7" s="220"/>
      <c r="K7" s="221"/>
      <c r="L7" s="313"/>
      <c r="M7" s="100"/>
      <c r="N7" s="1"/>
    </row>
    <row r="8" spans="1:14" ht="19.5" customHeight="1">
      <c r="A8" s="1"/>
      <c r="B8" s="311"/>
      <c r="C8" s="57" t="s">
        <v>29</v>
      </c>
      <c r="D8" s="58"/>
      <c r="E8" s="230">
        <f>Balance!E22</f>
        <v>0</v>
      </c>
      <c r="F8" s="230"/>
      <c r="G8" s="230"/>
      <c r="H8" s="230"/>
      <c r="I8" s="230"/>
      <c r="J8" s="230"/>
      <c r="K8" s="231"/>
      <c r="L8" s="313"/>
      <c r="M8" s="100"/>
      <c r="N8" s="1"/>
    </row>
    <row r="9" spans="1:14" ht="19.5" customHeight="1">
      <c r="A9" s="1"/>
      <c r="B9" s="311"/>
      <c r="C9" s="57" t="s">
        <v>100</v>
      </c>
      <c r="D9" s="58"/>
      <c r="E9" s="230">
        <f>Balance!E26</f>
        <v>0</v>
      </c>
      <c r="F9" s="230"/>
      <c r="G9" s="230"/>
      <c r="H9" s="230"/>
      <c r="I9" s="230"/>
      <c r="J9" s="230"/>
      <c r="K9" s="231"/>
      <c r="L9" s="313"/>
      <c r="M9" s="100"/>
      <c r="N9" s="1"/>
    </row>
    <row r="10" spans="1:14" ht="19.5" customHeight="1" thickBot="1">
      <c r="A10" s="1"/>
      <c r="B10" s="311"/>
      <c r="C10" s="59" t="s">
        <v>15</v>
      </c>
      <c r="D10" s="60"/>
      <c r="E10" s="286">
        <f>Balance!E28</f>
        <v>25000</v>
      </c>
      <c r="F10" s="286"/>
      <c r="G10" s="60"/>
      <c r="H10" s="61"/>
      <c r="I10" s="61"/>
      <c r="J10" s="61"/>
      <c r="K10" s="62"/>
      <c r="L10" s="313"/>
      <c r="M10" s="100"/>
      <c r="N10" s="1"/>
    </row>
    <row r="11" spans="1:14" ht="12" customHeight="1">
      <c r="A11" s="1"/>
      <c r="B11" s="311"/>
      <c r="C11" s="343"/>
      <c r="D11" s="343"/>
      <c r="E11" s="343"/>
      <c r="F11" s="343"/>
      <c r="G11" s="343"/>
      <c r="H11" s="343"/>
      <c r="I11" s="343"/>
      <c r="J11" s="343"/>
      <c r="K11" s="343"/>
      <c r="L11" s="313"/>
      <c r="M11" s="100"/>
      <c r="N11" s="1"/>
    </row>
    <row r="12" spans="1:14" ht="22.5" customHeight="1" hidden="1">
      <c r="A12" s="1"/>
      <c r="B12" s="311"/>
      <c r="C12" s="283" t="s">
        <v>96</v>
      </c>
      <c r="D12" s="283"/>
      <c r="E12" s="63">
        <v>5000</v>
      </c>
      <c r="F12" s="51"/>
      <c r="G12" s="134" t="s">
        <v>97</v>
      </c>
      <c r="H12" s="64">
        <f>SUM(K36)</f>
        <v>0</v>
      </c>
      <c r="I12" s="112"/>
      <c r="J12" s="232" t="str">
        <f>IF((K36)&lt;=E12,"Within the limit","Above the limit")</f>
        <v>Within the limit</v>
      </c>
      <c r="K12" s="232"/>
      <c r="L12" s="313"/>
      <c r="M12" s="100"/>
      <c r="N12" s="1"/>
    </row>
    <row r="13" spans="1:14" ht="12" customHeight="1" hidden="1">
      <c r="A13" s="1"/>
      <c r="B13" s="311"/>
      <c r="C13" s="54"/>
      <c r="D13" s="54"/>
      <c r="E13" s="54"/>
      <c r="F13" s="54"/>
      <c r="G13" s="54"/>
      <c r="H13" s="54"/>
      <c r="I13" s="5"/>
      <c r="J13" s="5"/>
      <c r="K13" s="5"/>
      <c r="L13" s="313"/>
      <c r="M13" s="100"/>
      <c r="N13" s="1"/>
    </row>
    <row r="14" spans="1:14" ht="22.5" customHeight="1">
      <c r="A14" s="1"/>
      <c r="B14" s="311"/>
      <c r="C14" s="181" t="s">
        <v>79</v>
      </c>
      <c r="D14" s="181"/>
      <c r="E14" s="63">
        <v>2000</v>
      </c>
      <c r="F14" s="347"/>
      <c r="G14" s="68" t="s">
        <v>52</v>
      </c>
      <c r="H14" s="64">
        <f>SUM(K61)</f>
        <v>0</v>
      </c>
      <c r="I14" s="348"/>
      <c r="J14" s="232" t="str">
        <f>IF((K61)&lt;=E14,"Within the limit","Above the limit")</f>
        <v>Within the limit</v>
      </c>
      <c r="K14" s="232"/>
      <c r="L14" s="313"/>
      <c r="M14" s="100"/>
      <c r="N14" s="1"/>
    </row>
    <row r="15" spans="1:14" ht="12" customHeight="1">
      <c r="A15" s="1"/>
      <c r="B15" s="311"/>
      <c r="C15" s="346"/>
      <c r="D15" s="346"/>
      <c r="E15" s="346"/>
      <c r="F15" s="346"/>
      <c r="G15" s="346"/>
      <c r="H15" s="346"/>
      <c r="I15" s="343"/>
      <c r="J15" s="343"/>
      <c r="K15" s="343"/>
      <c r="L15" s="313"/>
      <c r="M15" s="100"/>
      <c r="N15" s="1"/>
    </row>
    <row r="16" spans="1:14" ht="22.5" customHeight="1">
      <c r="A16" s="1"/>
      <c r="B16" s="311"/>
      <c r="C16" s="181" t="s">
        <v>86</v>
      </c>
      <c r="D16" s="181"/>
      <c r="E16" s="181"/>
      <c r="F16" s="181"/>
      <c r="G16" s="181"/>
      <c r="H16" s="181"/>
      <c r="I16" s="343"/>
      <c r="J16" s="232" t="str">
        <f>IF(SUMIF(C92:C112,M92,K92:K112)&gt;0,"Additional expenditure heading not selected","All headings selected")</f>
        <v>All headings selected</v>
      </c>
      <c r="K16" s="232"/>
      <c r="L16" s="313"/>
      <c r="M16" s="100"/>
      <c r="N16" s="1"/>
    </row>
    <row r="17" spans="1:14" ht="12" customHeight="1" thickBot="1">
      <c r="A17" s="12"/>
      <c r="B17" s="311"/>
      <c r="C17" s="344"/>
      <c r="D17" s="344"/>
      <c r="E17" s="344"/>
      <c r="F17" s="344"/>
      <c r="G17" s="344"/>
      <c r="H17" s="344"/>
      <c r="I17" s="344"/>
      <c r="J17" s="344"/>
      <c r="K17" s="344"/>
      <c r="L17" s="313"/>
      <c r="M17" s="100"/>
      <c r="N17" s="1"/>
    </row>
    <row r="18" spans="1:14" ht="36" customHeight="1">
      <c r="A18" s="12"/>
      <c r="B18" s="311"/>
      <c r="C18" s="227" t="s">
        <v>132</v>
      </c>
      <c r="D18" s="228"/>
      <c r="E18" s="228"/>
      <c r="F18" s="228"/>
      <c r="G18" s="228"/>
      <c r="H18" s="228"/>
      <c r="I18" s="228"/>
      <c r="J18" s="228"/>
      <c r="K18" s="229"/>
      <c r="L18" s="313"/>
      <c r="M18" s="100"/>
      <c r="N18" s="1"/>
    </row>
    <row r="19" spans="1:14" ht="22.5" customHeight="1">
      <c r="A19" s="12"/>
      <c r="B19" s="311"/>
      <c r="C19" s="277" t="s">
        <v>127</v>
      </c>
      <c r="D19" s="278"/>
      <c r="E19" s="278"/>
      <c r="F19" s="278"/>
      <c r="G19" s="278"/>
      <c r="H19" s="278"/>
      <c r="I19" s="278"/>
      <c r="J19" s="278"/>
      <c r="K19" s="86"/>
      <c r="L19" s="313"/>
      <c r="M19" s="100"/>
      <c r="N19" s="1"/>
    </row>
    <row r="20" spans="1:14" ht="22.5" customHeight="1">
      <c r="A20" s="12"/>
      <c r="B20" s="311"/>
      <c r="C20" s="237"/>
      <c r="D20" s="238"/>
      <c r="E20" s="238"/>
      <c r="F20" s="238"/>
      <c r="G20" s="238"/>
      <c r="H20" s="238"/>
      <c r="I20" s="238"/>
      <c r="J20" s="239"/>
      <c r="K20" s="83">
        <v>0</v>
      </c>
      <c r="L20" s="313"/>
      <c r="M20" s="100"/>
      <c r="N20" s="1"/>
    </row>
    <row r="21" spans="1:14" ht="22.5" customHeight="1">
      <c r="A21" s="12"/>
      <c r="B21" s="311"/>
      <c r="C21" s="216"/>
      <c r="D21" s="201"/>
      <c r="E21" s="201"/>
      <c r="F21" s="201"/>
      <c r="G21" s="201"/>
      <c r="H21" s="201"/>
      <c r="I21" s="201"/>
      <c r="J21" s="202"/>
      <c r="K21" s="83">
        <v>0</v>
      </c>
      <c r="L21" s="313"/>
      <c r="M21" s="100"/>
      <c r="N21" s="1"/>
    </row>
    <row r="22" spans="1:14" ht="22.5" customHeight="1">
      <c r="A22" s="12"/>
      <c r="B22" s="311"/>
      <c r="C22" s="237"/>
      <c r="D22" s="238"/>
      <c r="E22" s="238"/>
      <c r="F22" s="238"/>
      <c r="G22" s="238"/>
      <c r="H22" s="238"/>
      <c r="I22" s="238"/>
      <c r="J22" s="239"/>
      <c r="K22" s="83">
        <v>0</v>
      </c>
      <c r="L22" s="313"/>
      <c r="M22" s="100"/>
      <c r="N22" s="1"/>
    </row>
    <row r="23" spans="1:14" ht="22.5" customHeight="1">
      <c r="A23" s="12"/>
      <c r="B23" s="311"/>
      <c r="C23" s="216"/>
      <c r="D23" s="201"/>
      <c r="E23" s="201"/>
      <c r="F23" s="201"/>
      <c r="G23" s="201"/>
      <c r="H23" s="201"/>
      <c r="I23" s="201"/>
      <c r="J23" s="202"/>
      <c r="K23" s="83">
        <v>0</v>
      </c>
      <c r="L23" s="313"/>
      <c r="M23" s="100"/>
      <c r="N23" s="1"/>
    </row>
    <row r="24" spans="1:14" ht="22.5" customHeight="1">
      <c r="A24" s="12"/>
      <c r="B24" s="311"/>
      <c r="C24" s="216"/>
      <c r="D24" s="201"/>
      <c r="E24" s="201"/>
      <c r="F24" s="201"/>
      <c r="G24" s="201"/>
      <c r="H24" s="201"/>
      <c r="I24" s="201"/>
      <c r="J24" s="202"/>
      <c r="K24" s="83">
        <v>0</v>
      </c>
      <c r="L24" s="313"/>
      <c r="M24" s="100"/>
      <c r="N24" s="1"/>
    </row>
    <row r="25" spans="1:14" ht="22.5" customHeight="1">
      <c r="A25" s="12"/>
      <c r="B25" s="311"/>
      <c r="C25" s="216"/>
      <c r="D25" s="201"/>
      <c r="E25" s="201"/>
      <c r="F25" s="201"/>
      <c r="G25" s="201"/>
      <c r="H25" s="201"/>
      <c r="I25" s="201"/>
      <c r="J25" s="202"/>
      <c r="K25" s="83">
        <v>0</v>
      </c>
      <c r="L25" s="313"/>
      <c r="M25" s="100"/>
      <c r="N25" s="1"/>
    </row>
    <row r="26" spans="1:14" ht="22.5" customHeight="1">
      <c r="A26" s="12"/>
      <c r="B26" s="311"/>
      <c r="C26" s="216"/>
      <c r="D26" s="201"/>
      <c r="E26" s="201"/>
      <c r="F26" s="201"/>
      <c r="G26" s="201"/>
      <c r="H26" s="201"/>
      <c r="I26" s="201"/>
      <c r="J26" s="202"/>
      <c r="K26" s="83">
        <v>0</v>
      </c>
      <c r="L26" s="313"/>
      <c r="M26" s="100"/>
      <c r="N26" s="1"/>
    </row>
    <row r="27" spans="1:14" ht="22.5" customHeight="1">
      <c r="A27" s="12"/>
      <c r="B27" s="311"/>
      <c r="C27" s="240"/>
      <c r="D27" s="241"/>
      <c r="E27" s="241"/>
      <c r="F27" s="241"/>
      <c r="G27" s="241"/>
      <c r="H27" s="241"/>
      <c r="I27" s="241"/>
      <c r="J27" s="242"/>
      <c r="K27" s="87">
        <v>0</v>
      </c>
      <c r="L27" s="313"/>
      <c r="M27" s="100"/>
      <c r="N27" s="1"/>
    </row>
    <row r="28" spans="1:14" ht="22.5" customHeight="1" thickBot="1">
      <c r="A28" s="12"/>
      <c r="B28" s="311"/>
      <c r="C28" s="144"/>
      <c r="D28" s="246" t="s">
        <v>129</v>
      </c>
      <c r="E28" s="246"/>
      <c r="F28" s="246"/>
      <c r="G28" s="246"/>
      <c r="H28" s="246"/>
      <c r="I28" s="246"/>
      <c r="J28" s="246"/>
      <c r="K28" s="71">
        <f>SUM(K20:K27)+SUMIF(C92:C112,M93,K92:K112)</f>
        <v>0</v>
      </c>
      <c r="L28" s="313"/>
      <c r="M28" s="100"/>
      <c r="N28" s="1"/>
    </row>
    <row r="29" spans="1:14" ht="22.5" customHeight="1">
      <c r="A29" s="12"/>
      <c r="B29" s="311"/>
      <c r="C29" s="217" t="s">
        <v>107</v>
      </c>
      <c r="D29" s="218"/>
      <c r="E29" s="218"/>
      <c r="F29" s="218"/>
      <c r="G29" s="218"/>
      <c r="H29" s="218"/>
      <c r="I29" s="218"/>
      <c r="J29" s="218"/>
      <c r="K29" s="88"/>
      <c r="L29" s="313"/>
      <c r="M29" s="100"/>
      <c r="N29" s="1"/>
    </row>
    <row r="30" spans="1:14" ht="22.5" customHeight="1">
      <c r="A30" s="12"/>
      <c r="B30" s="311"/>
      <c r="C30" s="274"/>
      <c r="D30" s="275"/>
      <c r="E30" s="275"/>
      <c r="F30" s="275"/>
      <c r="G30" s="275"/>
      <c r="H30" s="275"/>
      <c r="I30" s="275"/>
      <c r="J30" s="276"/>
      <c r="K30" s="89">
        <v>0</v>
      </c>
      <c r="L30" s="313"/>
      <c r="M30" s="100"/>
      <c r="N30" s="1"/>
    </row>
    <row r="31" spans="1:14" ht="22.5" customHeight="1">
      <c r="A31" s="12"/>
      <c r="B31" s="311"/>
      <c r="C31" s="274"/>
      <c r="D31" s="275"/>
      <c r="E31" s="275"/>
      <c r="F31" s="275"/>
      <c r="G31" s="275"/>
      <c r="H31" s="275"/>
      <c r="I31" s="275"/>
      <c r="J31" s="276"/>
      <c r="K31" s="89">
        <v>0</v>
      </c>
      <c r="L31" s="313"/>
      <c r="M31" s="100"/>
      <c r="N31" s="1"/>
    </row>
    <row r="32" spans="1:14" ht="22.5" customHeight="1">
      <c r="A32" s="12"/>
      <c r="B32" s="311"/>
      <c r="C32" s="274"/>
      <c r="D32" s="275"/>
      <c r="E32" s="275"/>
      <c r="F32" s="275"/>
      <c r="G32" s="275"/>
      <c r="H32" s="275"/>
      <c r="I32" s="275"/>
      <c r="J32" s="276"/>
      <c r="K32" s="89">
        <v>0</v>
      </c>
      <c r="L32" s="313"/>
      <c r="M32" s="100"/>
      <c r="N32" s="1"/>
    </row>
    <row r="33" spans="1:14" ht="22.5" customHeight="1">
      <c r="A33" s="12"/>
      <c r="B33" s="311"/>
      <c r="C33" s="274"/>
      <c r="D33" s="275"/>
      <c r="E33" s="275"/>
      <c r="F33" s="275"/>
      <c r="G33" s="275"/>
      <c r="H33" s="275"/>
      <c r="I33" s="275"/>
      <c r="J33" s="276"/>
      <c r="K33" s="89">
        <v>0</v>
      </c>
      <c r="L33" s="313"/>
      <c r="M33" s="100"/>
      <c r="N33" s="1"/>
    </row>
    <row r="34" spans="1:14" ht="22.5" customHeight="1">
      <c r="A34" s="12"/>
      <c r="B34" s="311"/>
      <c r="C34" s="280"/>
      <c r="D34" s="281"/>
      <c r="E34" s="281"/>
      <c r="F34" s="281"/>
      <c r="G34" s="281"/>
      <c r="H34" s="281"/>
      <c r="I34" s="281"/>
      <c r="J34" s="282"/>
      <c r="K34" s="89">
        <v>0</v>
      </c>
      <c r="L34" s="313"/>
      <c r="M34" s="100"/>
      <c r="N34" s="1"/>
    </row>
    <row r="35" spans="1:14" ht="22.5" customHeight="1">
      <c r="A35" s="12"/>
      <c r="B35" s="311"/>
      <c r="C35" s="267"/>
      <c r="D35" s="268"/>
      <c r="E35" s="268"/>
      <c r="F35" s="268"/>
      <c r="G35" s="268"/>
      <c r="H35" s="268"/>
      <c r="I35" s="268"/>
      <c r="J35" s="269"/>
      <c r="K35" s="90">
        <v>0</v>
      </c>
      <c r="L35" s="313"/>
      <c r="M35" s="100"/>
      <c r="N35" s="1"/>
    </row>
    <row r="36" spans="1:14" ht="22.5" customHeight="1" thickBot="1">
      <c r="A36" s="12"/>
      <c r="B36" s="311"/>
      <c r="C36" s="144"/>
      <c r="D36" s="246" t="s">
        <v>124</v>
      </c>
      <c r="E36" s="246"/>
      <c r="F36" s="246"/>
      <c r="G36" s="246"/>
      <c r="H36" s="246"/>
      <c r="I36" s="246"/>
      <c r="J36" s="246"/>
      <c r="K36" s="71">
        <f>SUM(K30:K35)+SUMIF(C92:C112,M94,K92:K112)</f>
        <v>0</v>
      </c>
      <c r="L36" s="313"/>
      <c r="N36" s="1"/>
    </row>
    <row r="37" spans="1:14" s="133" customFormat="1" ht="22.5" customHeight="1">
      <c r="A37" s="12"/>
      <c r="B37" s="311"/>
      <c r="C37" s="217" t="s">
        <v>109</v>
      </c>
      <c r="D37" s="218"/>
      <c r="E37" s="218"/>
      <c r="F37" s="218"/>
      <c r="G37" s="218"/>
      <c r="H37" s="218"/>
      <c r="I37" s="218"/>
      <c r="J37" s="218"/>
      <c r="K37" s="88"/>
      <c r="L37" s="313"/>
      <c r="M37" s="100"/>
      <c r="N37" s="1"/>
    </row>
    <row r="38" spans="1:14" s="133" customFormat="1" ht="22.5" customHeight="1">
      <c r="A38" s="12"/>
      <c r="B38" s="311"/>
      <c r="C38" s="274"/>
      <c r="D38" s="275"/>
      <c r="E38" s="275"/>
      <c r="F38" s="275"/>
      <c r="G38" s="275"/>
      <c r="H38" s="275"/>
      <c r="I38" s="275"/>
      <c r="J38" s="276"/>
      <c r="K38" s="89">
        <v>0</v>
      </c>
      <c r="L38" s="313"/>
      <c r="M38" s="100"/>
      <c r="N38" s="1"/>
    </row>
    <row r="39" spans="1:14" s="133" customFormat="1" ht="22.5" customHeight="1">
      <c r="A39" s="12"/>
      <c r="B39" s="311"/>
      <c r="C39" s="274"/>
      <c r="D39" s="275"/>
      <c r="E39" s="275"/>
      <c r="F39" s="275"/>
      <c r="G39" s="275"/>
      <c r="H39" s="275"/>
      <c r="I39" s="275"/>
      <c r="J39" s="276"/>
      <c r="K39" s="89">
        <v>0</v>
      </c>
      <c r="L39" s="313"/>
      <c r="M39" s="100"/>
      <c r="N39" s="1"/>
    </row>
    <row r="40" spans="1:14" s="133" customFormat="1" ht="22.5" customHeight="1">
      <c r="A40" s="12"/>
      <c r="B40" s="311"/>
      <c r="C40" s="274"/>
      <c r="D40" s="275"/>
      <c r="E40" s="275"/>
      <c r="F40" s="275"/>
      <c r="G40" s="275"/>
      <c r="H40" s="275"/>
      <c r="I40" s="275"/>
      <c r="J40" s="276"/>
      <c r="K40" s="89">
        <v>0</v>
      </c>
      <c r="L40" s="313"/>
      <c r="M40" s="100"/>
      <c r="N40" s="1"/>
    </row>
    <row r="41" spans="1:14" s="133" customFormat="1" ht="22.5" customHeight="1">
      <c r="A41" s="12"/>
      <c r="B41" s="311"/>
      <c r="C41" s="274"/>
      <c r="D41" s="275"/>
      <c r="E41" s="275"/>
      <c r="F41" s="275"/>
      <c r="G41" s="275"/>
      <c r="H41" s="275"/>
      <c r="I41" s="275"/>
      <c r="J41" s="276"/>
      <c r="K41" s="89">
        <v>0</v>
      </c>
      <c r="L41" s="313"/>
      <c r="M41" s="100"/>
      <c r="N41" s="1"/>
    </row>
    <row r="42" spans="1:14" s="133" customFormat="1" ht="22.5" customHeight="1">
      <c r="A42" s="12"/>
      <c r="B42" s="311"/>
      <c r="C42" s="280"/>
      <c r="D42" s="281"/>
      <c r="E42" s="281"/>
      <c r="F42" s="281"/>
      <c r="G42" s="281"/>
      <c r="H42" s="281"/>
      <c r="I42" s="281"/>
      <c r="J42" s="282"/>
      <c r="K42" s="89">
        <v>0</v>
      </c>
      <c r="L42" s="313"/>
      <c r="M42" s="100"/>
      <c r="N42" s="1"/>
    </row>
    <row r="43" spans="1:14" s="133" customFormat="1" ht="22.5" customHeight="1">
      <c r="A43" s="12"/>
      <c r="B43" s="311"/>
      <c r="C43" s="267"/>
      <c r="D43" s="268"/>
      <c r="E43" s="268"/>
      <c r="F43" s="268"/>
      <c r="G43" s="268"/>
      <c r="H43" s="268"/>
      <c r="I43" s="268"/>
      <c r="J43" s="269"/>
      <c r="K43" s="90">
        <v>0</v>
      </c>
      <c r="L43" s="313"/>
      <c r="M43" s="100"/>
      <c r="N43" s="1"/>
    </row>
    <row r="44" spans="1:14" s="133" customFormat="1" ht="22.5" customHeight="1" thickBot="1">
      <c r="A44" s="12"/>
      <c r="B44" s="311"/>
      <c r="C44" s="144"/>
      <c r="D44" s="246" t="s">
        <v>138</v>
      </c>
      <c r="E44" s="246"/>
      <c r="F44" s="246"/>
      <c r="G44" s="246"/>
      <c r="H44" s="246"/>
      <c r="I44" s="246"/>
      <c r="J44" s="246"/>
      <c r="K44" s="71">
        <f>SUM(K38:K43)+SUMIF(C92:C112,M95,K92:K112)</f>
        <v>0</v>
      </c>
      <c r="L44" s="313"/>
      <c r="M44" s="103"/>
      <c r="N44" s="1"/>
    </row>
    <row r="45" spans="1:14" s="133" customFormat="1" ht="22.5" customHeight="1">
      <c r="A45" s="12"/>
      <c r="B45" s="311"/>
      <c r="C45" s="217" t="s">
        <v>110</v>
      </c>
      <c r="D45" s="218"/>
      <c r="E45" s="218"/>
      <c r="F45" s="218"/>
      <c r="G45" s="218"/>
      <c r="H45" s="218"/>
      <c r="I45" s="218"/>
      <c r="J45" s="218"/>
      <c r="K45" s="88"/>
      <c r="L45" s="313"/>
      <c r="M45" s="100"/>
      <c r="N45" s="1"/>
    </row>
    <row r="46" spans="1:14" s="133" customFormat="1" ht="22.5" customHeight="1">
      <c r="A46" s="12"/>
      <c r="B46" s="311"/>
      <c r="C46" s="274"/>
      <c r="D46" s="275"/>
      <c r="E46" s="275"/>
      <c r="F46" s="275"/>
      <c r="G46" s="275"/>
      <c r="H46" s="275"/>
      <c r="I46" s="275"/>
      <c r="J46" s="276"/>
      <c r="K46" s="89">
        <v>0</v>
      </c>
      <c r="L46" s="313"/>
      <c r="M46" s="100"/>
      <c r="N46" s="1"/>
    </row>
    <row r="47" spans="1:14" s="133" customFormat="1" ht="22.5" customHeight="1">
      <c r="A47" s="12"/>
      <c r="B47" s="311"/>
      <c r="C47" s="274"/>
      <c r="D47" s="275"/>
      <c r="E47" s="275"/>
      <c r="F47" s="275"/>
      <c r="G47" s="275"/>
      <c r="H47" s="275"/>
      <c r="I47" s="275"/>
      <c r="J47" s="276"/>
      <c r="K47" s="89">
        <v>0</v>
      </c>
      <c r="L47" s="313"/>
      <c r="M47" s="100"/>
      <c r="N47" s="1"/>
    </row>
    <row r="48" spans="1:14" s="133" customFormat="1" ht="22.5" customHeight="1">
      <c r="A48" s="12"/>
      <c r="B48" s="311"/>
      <c r="C48" s="274"/>
      <c r="D48" s="275"/>
      <c r="E48" s="275"/>
      <c r="F48" s="275"/>
      <c r="G48" s="275"/>
      <c r="H48" s="275"/>
      <c r="I48" s="275"/>
      <c r="J48" s="276"/>
      <c r="K48" s="89">
        <v>0</v>
      </c>
      <c r="L48" s="313"/>
      <c r="M48" s="100"/>
      <c r="N48" s="1"/>
    </row>
    <row r="49" spans="1:14" s="133" customFormat="1" ht="22.5" customHeight="1">
      <c r="A49" s="12"/>
      <c r="B49" s="311"/>
      <c r="C49" s="274"/>
      <c r="D49" s="275"/>
      <c r="E49" s="275"/>
      <c r="F49" s="275"/>
      <c r="G49" s="275"/>
      <c r="H49" s="275"/>
      <c r="I49" s="275"/>
      <c r="J49" s="276"/>
      <c r="K49" s="89">
        <v>0</v>
      </c>
      <c r="L49" s="313"/>
      <c r="M49" s="100"/>
      <c r="N49" s="1"/>
    </row>
    <row r="50" spans="1:14" s="133" customFormat="1" ht="22.5" customHeight="1">
      <c r="A50" s="12"/>
      <c r="B50" s="311"/>
      <c r="C50" s="280"/>
      <c r="D50" s="281"/>
      <c r="E50" s="281"/>
      <c r="F50" s="281"/>
      <c r="G50" s="281"/>
      <c r="H50" s="281"/>
      <c r="I50" s="281"/>
      <c r="J50" s="282"/>
      <c r="K50" s="89">
        <v>0</v>
      </c>
      <c r="L50" s="313"/>
      <c r="M50" s="100"/>
      <c r="N50" s="1"/>
    </row>
    <row r="51" spans="1:14" s="133" customFormat="1" ht="22.5" customHeight="1">
      <c r="A51" s="12"/>
      <c r="B51" s="311"/>
      <c r="C51" s="267"/>
      <c r="D51" s="268"/>
      <c r="E51" s="268"/>
      <c r="F51" s="268"/>
      <c r="G51" s="268"/>
      <c r="H51" s="268"/>
      <c r="I51" s="268"/>
      <c r="J51" s="269"/>
      <c r="K51" s="90">
        <v>0</v>
      </c>
      <c r="L51" s="313"/>
      <c r="M51" s="100"/>
      <c r="N51" s="1"/>
    </row>
    <row r="52" spans="1:14" s="133" customFormat="1" ht="22.5" customHeight="1" thickBot="1">
      <c r="A52" s="12"/>
      <c r="B52" s="311"/>
      <c r="C52" s="144"/>
      <c r="D52" s="246" t="s">
        <v>128</v>
      </c>
      <c r="E52" s="246"/>
      <c r="F52" s="246"/>
      <c r="G52" s="246"/>
      <c r="H52" s="246"/>
      <c r="I52" s="246"/>
      <c r="J52" s="246"/>
      <c r="K52" s="71">
        <f>SUM(K46:K51)+SUMIF(C92:C112,M96,K92:K112)</f>
        <v>0</v>
      </c>
      <c r="L52" s="313"/>
      <c r="M52" s="103"/>
      <c r="N52" s="1"/>
    </row>
    <row r="53" spans="1:14" ht="22.5" customHeight="1">
      <c r="A53" s="12"/>
      <c r="B53" s="311"/>
      <c r="C53" s="217" t="s">
        <v>84</v>
      </c>
      <c r="D53" s="218"/>
      <c r="E53" s="218"/>
      <c r="F53" s="218"/>
      <c r="G53" s="218"/>
      <c r="H53" s="218"/>
      <c r="I53" s="218"/>
      <c r="J53" s="218"/>
      <c r="K53" s="88"/>
      <c r="L53" s="313"/>
      <c r="N53" s="1"/>
    </row>
    <row r="54" spans="1:14" s="122" customFormat="1" ht="22.5" customHeight="1">
      <c r="A54" s="12"/>
      <c r="B54" s="311"/>
      <c r="C54" s="287" t="s">
        <v>82</v>
      </c>
      <c r="D54" s="288"/>
      <c r="E54" s="288"/>
      <c r="F54" s="288"/>
      <c r="G54" s="289"/>
      <c r="H54" s="135" t="s">
        <v>80</v>
      </c>
      <c r="I54" s="136"/>
      <c r="J54" s="137" t="s">
        <v>81</v>
      </c>
      <c r="K54" s="138" t="s">
        <v>83</v>
      </c>
      <c r="L54" s="313"/>
      <c r="M54" s="103"/>
      <c r="N54" s="1"/>
    </row>
    <row r="55" spans="1:14" ht="22.5" customHeight="1">
      <c r="A55" s="12"/>
      <c r="B55" s="311"/>
      <c r="C55" s="260"/>
      <c r="D55" s="261"/>
      <c r="E55" s="261"/>
      <c r="F55" s="261"/>
      <c r="G55" s="262"/>
      <c r="H55" s="126">
        <v>0</v>
      </c>
      <c r="I55" s="127"/>
      <c r="J55" s="43" t="str">
        <f aca="true" t="shared" si="0" ref="J55:J60">IF(H55&gt;500,"You need three quotations","No quotations needed")</f>
        <v>No quotations needed</v>
      </c>
      <c r="K55" s="91">
        <v>0</v>
      </c>
      <c r="L55" s="313"/>
      <c r="M55" s="100"/>
      <c r="N55" s="1"/>
    </row>
    <row r="56" spans="1:14" ht="22.5" customHeight="1">
      <c r="A56" s="12"/>
      <c r="B56" s="311"/>
      <c r="C56" s="260"/>
      <c r="D56" s="261"/>
      <c r="E56" s="261"/>
      <c r="F56" s="261"/>
      <c r="G56" s="262"/>
      <c r="H56" s="126">
        <v>0</v>
      </c>
      <c r="I56" s="127"/>
      <c r="J56" s="43" t="str">
        <f t="shared" si="0"/>
        <v>No quotations needed</v>
      </c>
      <c r="K56" s="91">
        <v>0</v>
      </c>
      <c r="L56" s="313"/>
      <c r="M56" s="100"/>
      <c r="N56" s="1"/>
    </row>
    <row r="57" spans="1:14" ht="22.5" customHeight="1">
      <c r="A57" s="12"/>
      <c r="B57" s="311"/>
      <c r="C57" s="260"/>
      <c r="D57" s="261"/>
      <c r="E57" s="261"/>
      <c r="F57" s="261"/>
      <c r="G57" s="262"/>
      <c r="H57" s="126">
        <v>0</v>
      </c>
      <c r="I57" s="127"/>
      <c r="J57" s="43" t="str">
        <f t="shared" si="0"/>
        <v>No quotations needed</v>
      </c>
      <c r="K57" s="91">
        <v>0</v>
      </c>
      <c r="L57" s="313"/>
      <c r="M57" s="100"/>
      <c r="N57" s="1"/>
    </row>
    <row r="58" spans="1:14" ht="22.5" customHeight="1">
      <c r="A58" s="12"/>
      <c r="B58" s="311"/>
      <c r="C58" s="260"/>
      <c r="D58" s="261"/>
      <c r="E58" s="261"/>
      <c r="F58" s="261"/>
      <c r="G58" s="262"/>
      <c r="H58" s="126">
        <v>0</v>
      </c>
      <c r="I58" s="127"/>
      <c r="J58" s="43" t="str">
        <f t="shared" si="0"/>
        <v>No quotations needed</v>
      </c>
      <c r="K58" s="91">
        <v>0</v>
      </c>
      <c r="L58" s="313"/>
      <c r="M58" s="100"/>
      <c r="N58" s="1"/>
    </row>
    <row r="59" spans="1:14" ht="22.5" customHeight="1">
      <c r="A59" s="12"/>
      <c r="B59" s="311"/>
      <c r="C59" s="260"/>
      <c r="D59" s="261"/>
      <c r="E59" s="261"/>
      <c r="F59" s="261"/>
      <c r="G59" s="262"/>
      <c r="H59" s="126">
        <v>0</v>
      </c>
      <c r="I59" s="127"/>
      <c r="J59" s="43" t="str">
        <f t="shared" si="0"/>
        <v>No quotations needed</v>
      </c>
      <c r="K59" s="91">
        <v>0</v>
      </c>
      <c r="L59" s="313"/>
      <c r="M59" s="100"/>
      <c r="N59" s="1"/>
    </row>
    <row r="60" spans="1:14" ht="22.5" customHeight="1">
      <c r="A60" s="12"/>
      <c r="B60" s="311"/>
      <c r="C60" s="260"/>
      <c r="D60" s="261"/>
      <c r="E60" s="261"/>
      <c r="F60" s="261"/>
      <c r="G60" s="262"/>
      <c r="H60" s="126">
        <v>0</v>
      </c>
      <c r="I60" s="127"/>
      <c r="J60" s="43" t="str">
        <f t="shared" si="0"/>
        <v>No quotations needed</v>
      </c>
      <c r="K60" s="92">
        <v>0</v>
      </c>
      <c r="L60" s="313"/>
      <c r="M60" s="100"/>
      <c r="N60" s="1"/>
    </row>
    <row r="61" spans="1:14" ht="22.5" customHeight="1" thickBot="1">
      <c r="A61" s="12"/>
      <c r="B61" s="311"/>
      <c r="C61" s="145"/>
      <c r="D61" s="246" t="s">
        <v>126</v>
      </c>
      <c r="E61" s="246"/>
      <c r="F61" s="246"/>
      <c r="G61" s="246"/>
      <c r="H61" s="246"/>
      <c r="I61" s="246"/>
      <c r="J61" s="246"/>
      <c r="K61" s="71">
        <f>SUM(K55:K60)+SUMIF(C92:C112,M97,K92:K112)</f>
        <v>0</v>
      </c>
      <c r="L61" s="313"/>
      <c r="M61" s="100"/>
      <c r="N61" s="1"/>
    </row>
    <row r="62" spans="1:14" ht="22.5" customHeight="1">
      <c r="A62" s="12"/>
      <c r="B62" s="311"/>
      <c r="C62" s="217" t="s">
        <v>111</v>
      </c>
      <c r="D62" s="218"/>
      <c r="E62" s="218"/>
      <c r="F62" s="218"/>
      <c r="G62" s="218"/>
      <c r="H62" s="218"/>
      <c r="I62" s="218"/>
      <c r="J62" s="218"/>
      <c r="K62" s="88"/>
      <c r="L62" s="313"/>
      <c r="M62" s="100"/>
      <c r="N62" s="1"/>
    </row>
    <row r="63" spans="1:14" ht="22.5" customHeight="1">
      <c r="A63" s="12"/>
      <c r="B63" s="311"/>
      <c r="C63" s="257"/>
      <c r="D63" s="258"/>
      <c r="E63" s="258"/>
      <c r="F63" s="258"/>
      <c r="G63" s="258"/>
      <c r="H63" s="258"/>
      <c r="I63" s="258"/>
      <c r="J63" s="259"/>
      <c r="K63" s="91">
        <v>0</v>
      </c>
      <c r="L63" s="313"/>
      <c r="M63" s="100"/>
      <c r="N63" s="1"/>
    </row>
    <row r="64" spans="1:14" ht="22.5" customHeight="1">
      <c r="A64" s="12"/>
      <c r="B64" s="311"/>
      <c r="C64" s="260"/>
      <c r="D64" s="261"/>
      <c r="E64" s="261"/>
      <c r="F64" s="261"/>
      <c r="G64" s="261"/>
      <c r="H64" s="261"/>
      <c r="I64" s="261"/>
      <c r="J64" s="262"/>
      <c r="K64" s="91">
        <v>0</v>
      </c>
      <c r="L64" s="313"/>
      <c r="M64" s="100"/>
      <c r="N64" s="1"/>
    </row>
    <row r="65" spans="1:14" ht="22.5" customHeight="1">
      <c r="A65" s="12"/>
      <c r="B65" s="311"/>
      <c r="C65" s="260"/>
      <c r="D65" s="261"/>
      <c r="E65" s="261"/>
      <c r="F65" s="261"/>
      <c r="G65" s="261"/>
      <c r="H65" s="261"/>
      <c r="I65" s="261"/>
      <c r="J65" s="262"/>
      <c r="K65" s="91">
        <v>0</v>
      </c>
      <c r="L65" s="313"/>
      <c r="M65" s="100"/>
      <c r="N65" s="1"/>
    </row>
    <row r="66" spans="1:14" ht="22.5" customHeight="1">
      <c r="A66" s="12"/>
      <c r="B66" s="311"/>
      <c r="C66" s="260"/>
      <c r="D66" s="261"/>
      <c r="E66" s="261"/>
      <c r="F66" s="261"/>
      <c r="G66" s="261"/>
      <c r="H66" s="261"/>
      <c r="I66" s="261"/>
      <c r="J66" s="262"/>
      <c r="K66" s="91">
        <v>0</v>
      </c>
      <c r="L66" s="313"/>
      <c r="M66" s="100"/>
      <c r="N66" s="1"/>
    </row>
    <row r="67" spans="1:14" ht="22.5" customHeight="1">
      <c r="A67" s="12"/>
      <c r="B67" s="311"/>
      <c r="C67" s="260"/>
      <c r="D67" s="261"/>
      <c r="E67" s="261"/>
      <c r="F67" s="261"/>
      <c r="G67" s="261"/>
      <c r="H67" s="261"/>
      <c r="I67" s="261"/>
      <c r="J67" s="262"/>
      <c r="K67" s="91">
        <v>0</v>
      </c>
      <c r="L67" s="313"/>
      <c r="M67" s="100"/>
      <c r="N67" s="1"/>
    </row>
    <row r="68" spans="1:14" ht="22.5" customHeight="1">
      <c r="A68" s="12"/>
      <c r="B68" s="311"/>
      <c r="C68" s="260"/>
      <c r="D68" s="261"/>
      <c r="E68" s="261"/>
      <c r="F68" s="261"/>
      <c r="G68" s="261"/>
      <c r="H68" s="261"/>
      <c r="I68" s="261"/>
      <c r="J68" s="262"/>
      <c r="K68" s="92">
        <v>0</v>
      </c>
      <c r="L68" s="313"/>
      <c r="M68" s="100"/>
      <c r="N68" s="1"/>
    </row>
    <row r="69" spans="1:14" ht="22.5" customHeight="1" thickBot="1">
      <c r="A69" s="12"/>
      <c r="B69" s="311"/>
      <c r="C69" s="144"/>
      <c r="D69" s="246" t="s">
        <v>150</v>
      </c>
      <c r="E69" s="246"/>
      <c r="F69" s="246"/>
      <c r="G69" s="246"/>
      <c r="H69" s="246"/>
      <c r="I69" s="246"/>
      <c r="J69" s="246"/>
      <c r="K69" s="71">
        <f>SUM(K63:K68)+SUMIF(C92:C112,M98,K92:K112)</f>
        <v>0</v>
      </c>
      <c r="L69" s="313"/>
      <c r="M69" s="100"/>
      <c r="N69" s="1"/>
    </row>
    <row r="70" spans="1:14" s="133" customFormat="1" ht="22.5" customHeight="1">
      <c r="A70" s="12"/>
      <c r="B70" s="311"/>
      <c r="C70" s="284" t="s">
        <v>7</v>
      </c>
      <c r="D70" s="285"/>
      <c r="E70" s="285"/>
      <c r="F70" s="285"/>
      <c r="G70" s="285"/>
      <c r="H70" s="285"/>
      <c r="I70" s="285"/>
      <c r="J70" s="285"/>
      <c r="K70" s="88"/>
      <c r="L70" s="313"/>
      <c r="M70" s="100"/>
      <c r="N70" s="1"/>
    </row>
    <row r="71" spans="1:14" s="133" customFormat="1" ht="22.5" customHeight="1">
      <c r="A71" s="12"/>
      <c r="B71" s="311"/>
      <c r="C71" s="257"/>
      <c r="D71" s="258"/>
      <c r="E71" s="258"/>
      <c r="F71" s="258"/>
      <c r="G71" s="258"/>
      <c r="H71" s="258"/>
      <c r="I71" s="258"/>
      <c r="J71" s="259"/>
      <c r="K71" s="91">
        <v>0</v>
      </c>
      <c r="L71" s="313"/>
      <c r="M71" s="100"/>
      <c r="N71" s="1"/>
    </row>
    <row r="72" spans="1:14" s="133" customFormat="1" ht="22.5" customHeight="1">
      <c r="A72" s="12"/>
      <c r="B72" s="311"/>
      <c r="C72" s="260"/>
      <c r="D72" s="261"/>
      <c r="E72" s="261"/>
      <c r="F72" s="261"/>
      <c r="G72" s="261"/>
      <c r="H72" s="261"/>
      <c r="I72" s="261"/>
      <c r="J72" s="262"/>
      <c r="K72" s="91">
        <v>0</v>
      </c>
      <c r="L72" s="313"/>
      <c r="M72" s="100"/>
      <c r="N72" s="1"/>
    </row>
    <row r="73" spans="1:14" s="133" customFormat="1" ht="22.5" customHeight="1">
      <c r="A73" s="12"/>
      <c r="B73" s="311"/>
      <c r="C73" s="260"/>
      <c r="D73" s="261"/>
      <c r="E73" s="261"/>
      <c r="F73" s="261"/>
      <c r="G73" s="261"/>
      <c r="H73" s="261"/>
      <c r="I73" s="261"/>
      <c r="J73" s="262"/>
      <c r="K73" s="91">
        <v>0</v>
      </c>
      <c r="L73" s="313"/>
      <c r="M73" s="100"/>
      <c r="N73" s="1"/>
    </row>
    <row r="74" spans="1:14" s="133" customFormat="1" ht="22.5" customHeight="1">
      <c r="A74" s="12"/>
      <c r="B74" s="311"/>
      <c r="C74" s="260"/>
      <c r="D74" s="261"/>
      <c r="E74" s="261"/>
      <c r="F74" s="261"/>
      <c r="G74" s="261"/>
      <c r="H74" s="261"/>
      <c r="I74" s="261"/>
      <c r="J74" s="262"/>
      <c r="K74" s="91">
        <v>0</v>
      </c>
      <c r="L74" s="313"/>
      <c r="M74" s="100"/>
      <c r="N74" s="1"/>
    </row>
    <row r="75" spans="1:14" s="133" customFormat="1" ht="22.5" customHeight="1">
      <c r="A75" s="12"/>
      <c r="B75" s="311"/>
      <c r="C75" s="260"/>
      <c r="D75" s="261"/>
      <c r="E75" s="261"/>
      <c r="F75" s="261"/>
      <c r="G75" s="261"/>
      <c r="H75" s="261"/>
      <c r="I75" s="261"/>
      <c r="J75" s="262"/>
      <c r="K75" s="91">
        <v>0</v>
      </c>
      <c r="L75" s="313"/>
      <c r="M75" s="100"/>
      <c r="N75" s="1"/>
    </row>
    <row r="76" spans="1:14" s="133" customFormat="1" ht="22.5" customHeight="1">
      <c r="A76" s="12"/>
      <c r="B76" s="311"/>
      <c r="C76" s="263"/>
      <c r="D76" s="264"/>
      <c r="E76" s="264"/>
      <c r="F76" s="264"/>
      <c r="G76" s="264"/>
      <c r="H76" s="264"/>
      <c r="I76" s="264"/>
      <c r="J76" s="265"/>
      <c r="K76" s="92">
        <v>0</v>
      </c>
      <c r="L76" s="313"/>
      <c r="M76" s="100"/>
      <c r="N76" s="1"/>
    </row>
    <row r="77" spans="1:14" s="133" customFormat="1" ht="22.5" customHeight="1" thickBot="1">
      <c r="A77" s="12"/>
      <c r="B77" s="311"/>
      <c r="C77" s="144"/>
      <c r="D77" s="246" t="s">
        <v>125</v>
      </c>
      <c r="E77" s="246"/>
      <c r="F77" s="246"/>
      <c r="G77" s="246"/>
      <c r="H77" s="246"/>
      <c r="I77" s="246"/>
      <c r="J77" s="246"/>
      <c r="K77" s="139">
        <f>SUM(K71:K76)+SUMIF(C92:C112,M99,K92:K112)</f>
        <v>0</v>
      </c>
      <c r="L77" s="313"/>
      <c r="M77" s="100"/>
      <c r="N77" s="1"/>
    </row>
    <row r="78" spans="1:14" ht="22.5" customHeight="1">
      <c r="A78" s="12"/>
      <c r="B78" s="311"/>
      <c r="C78" s="217" t="s">
        <v>139</v>
      </c>
      <c r="D78" s="218"/>
      <c r="E78" s="218"/>
      <c r="F78" s="218"/>
      <c r="G78" s="218"/>
      <c r="H78" s="218"/>
      <c r="I78" s="218"/>
      <c r="J78" s="218"/>
      <c r="K78" s="88"/>
      <c r="L78" s="313"/>
      <c r="M78" s="100"/>
      <c r="N78" s="1"/>
    </row>
    <row r="79" spans="1:14" ht="22.5" customHeight="1">
      <c r="A79" s="12"/>
      <c r="B79" s="311"/>
      <c r="C79" s="257"/>
      <c r="D79" s="258"/>
      <c r="E79" s="258"/>
      <c r="F79" s="258"/>
      <c r="G79" s="258"/>
      <c r="H79" s="258"/>
      <c r="I79" s="258"/>
      <c r="J79" s="259"/>
      <c r="K79" s="91">
        <v>0</v>
      </c>
      <c r="L79" s="313"/>
      <c r="M79" s="100"/>
      <c r="N79" s="1"/>
    </row>
    <row r="80" spans="1:14" ht="22.5" customHeight="1">
      <c r="A80" s="12"/>
      <c r="B80" s="311"/>
      <c r="C80" s="260"/>
      <c r="D80" s="261"/>
      <c r="E80" s="261"/>
      <c r="F80" s="261"/>
      <c r="G80" s="261"/>
      <c r="H80" s="261"/>
      <c r="I80" s="261"/>
      <c r="J80" s="262"/>
      <c r="K80" s="91">
        <v>0</v>
      </c>
      <c r="L80" s="313"/>
      <c r="M80" s="100"/>
      <c r="N80" s="1"/>
    </row>
    <row r="81" spans="1:14" ht="22.5" customHeight="1">
      <c r="A81" s="12"/>
      <c r="B81" s="311"/>
      <c r="C81" s="260"/>
      <c r="D81" s="261"/>
      <c r="E81" s="261"/>
      <c r="F81" s="261"/>
      <c r="G81" s="261"/>
      <c r="H81" s="261"/>
      <c r="I81" s="261"/>
      <c r="J81" s="262"/>
      <c r="K81" s="91">
        <v>0</v>
      </c>
      <c r="L81" s="313"/>
      <c r="M81" s="100"/>
      <c r="N81" s="1"/>
    </row>
    <row r="82" spans="1:14" ht="22.5" customHeight="1">
      <c r="A82" s="12"/>
      <c r="B82" s="311"/>
      <c r="C82" s="260"/>
      <c r="D82" s="261"/>
      <c r="E82" s="261"/>
      <c r="F82" s="261"/>
      <c r="G82" s="261"/>
      <c r="H82" s="261"/>
      <c r="I82" s="261"/>
      <c r="J82" s="262"/>
      <c r="K82" s="91">
        <v>0</v>
      </c>
      <c r="L82" s="313"/>
      <c r="M82" s="100"/>
      <c r="N82" s="1"/>
    </row>
    <row r="83" spans="1:14" ht="22.5" customHeight="1">
      <c r="A83" s="12"/>
      <c r="B83" s="311"/>
      <c r="C83" s="260"/>
      <c r="D83" s="261"/>
      <c r="E83" s="261"/>
      <c r="F83" s="261"/>
      <c r="G83" s="261"/>
      <c r="H83" s="261"/>
      <c r="I83" s="261"/>
      <c r="J83" s="262"/>
      <c r="K83" s="91">
        <v>0</v>
      </c>
      <c r="L83" s="313"/>
      <c r="M83" s="100"/>
      <c r="N83" s="1"/>
    </row>
    <row r="84" spans="1:14" ht="22.5" customHeight="1">
      <c r="A84" s="12"/>
      <c r="B84" s="311"/>
      <c r="C84" s="260"/>
      <c r="D84" s="261"/>
      <c r="E84" s="261"/>
      <c r="F84" s="261"/>
      <c r="G84" s="261"/>
      <c r="H84" s="261"/>
      <c r="I84" s="261"/>
      <c r="J84" s="262"/>
      <c r="K84" s="92">
        <v>0</v>
      </c>
      <c r="L84" s="313"/>
      <c r="M84" s="100"/>
      <c r="N84" s="1"/>
    </row>
    <row r="85" spans="1:14" ht="22.5" customHeight="1" thickBot="1">
      <c r="A85" s="12"/>
      <c r="B85" s="311"/>
      <c r="C85" s="144"/>
      <c r="D85" s="246" t="s">
        <v>108</v>
      </c>
      <c r="E85" s="246"/>
      <c r="F85" s="246"/>
      <c r="G85" s="246"/>
      <c r="H85" s="246"/>
      <c r="I85" s="246"/>
      <c r="J85" s="246"/>
      <c r="K85" s="71">
        <f>SUM(K79:K84)+SUMIF(C92:C112,M100,K92:K112)</f>
        <v>0</v>
      </c>
      <c r="L85" s="313"/>
      <c r="M85" s="100"/>
      <c r="N85" s="1"/>
    </row>
    <row r="86" spans="1:14" ht="22.5" customHeight="1" thickBot="1">
      <c r="A86" s="12"/>
      <c r="B86" s="311"/>
      <c r="C86" s="141"/>
      <c r="D86" s="272" t="s">
        <v>140</v>
      </c>
      <c r="E86" s="272"/>
      <c r="F86" s="272"/>
      <c r="G86" s="272"/>
      <c r="H86" s="272"/>
      <c r="I86" s="272"/>
      <c r="J86" s="272"/>
      <c r="K86" s="66">
        <f>Income!K52</f>
        <v>0</v>
      </c>
      <c r="L86" s="313"/>
      <c r="M86" s="100"/>
      <c r="N86" s="1"/>
    </row>
    <row r="87" spans="1:14" s="108" customFormat="1" ht="22.5" customHeight="1" thickBot="1">
      <c r="A87" s="12"/>
      <c r="B87" s="311"/>
      <c r="C87" s="140"/>
      <c r="D87" s="213" t="s">
        <v>141</v>
      </c>
      <c r="E87" s="213"/>
      <c r="F87" s="213"/>
      <c r="G87" s="213"/>
      <c r="H87" s="213"/>
      <c r="I87" s="213"/>
      <c r="J87" s="213"/>
      <c r="K87" s="110">
        <f>SUMIF(C92:C112,M101,K92:K112)</f>
        <v>0</v>
      </c>
      <c r="L87" s="313"/>
      <c r="M87" s="100"/>
      <c r="N87" s="1"/>
    </row>
    <row r="88" spans="1:14" ht="22.5" customHeight="1" thickBot="1">
      <c r="A88" s="12"/>
      <c r="B88" s="311"/>
      <c r="C88" s="270" t="s">
        <v>99</v>
      </c>
      <c r="D88" s="271"/>
      <c r="E88" s="271"/>
      <c r="F88" s="271"/>
      <c r="G88" s="271"/>
      <c r="H88" s="271"/>
      <c r="I88" s="113"/>
      <c r="J88" s="72">
        <f>IF(K88&gt;(K89/20),"Contingency is above 5%","")</f>
      </c>
      <c r="K88" s="125">
        <v>0</v>
      </c>
      <c r="L88" s="313"/>
      <c r="M88" s="104"/>
      <c r="N88" s="1"/>
    </row>
    <row r="89" spans="1:14" ht="36" customHeight="1" thickBot="1">
      <c r="A89" s="12"/>
      <c r="B89" s="311"/>
      <c r="C89" s="233" t="s">
        <v>98</v>
      </c>
      <c r="D89" s="234"/>
      <c r="E89" s="234"/>
      <c r="F89" s="234"/>
      <c r="G89" s="234"/>
      <c r="H89" s="234"/>
      <c r="I89" s="234"/>
      <c r="J89" s="279"/>
      <c r="K89" s="19">
        <f>SUM(K28,K36,K44,K52,K61,K69,K77,K85,K86,K87,K88)</f>
        <v>0</v>
      </c>
      <c r="L89" s="313"/>
      <c r="M89" s="100"/>
      <c r="N89" s="1"/>
    </row>
    <row r="90" spans="1:14" ht="15" customHeight="1" thickBot="1">
      <c r="A90" s="7"/>
      <c r="B90" s="322"/>
      <c r="C90" s="322"/>
      <c r="D90" s="322"/>
      <c r="E90" s="322"/>
      <c r="F90" s="322"/>
      <c r="G90" s="322"/>
      <c r="H90" s="322"/>
      <c r="I90" s="322"/>
      <c r="J90" s="322"/>
      <c r="K90" s="322"/>
      <c r="L90" s="313"/>
      <c r="M90" s="104"/>
      <c r="N90" s="1"/>
    </row>
    <row r="91" spans="1:14" s="3" customFormat="1" ht="22.5" customHeight="1">
      <c r="A91" s="7"/>
      <c r="B91" s="344"/>
      <c r="C91" s="81" t="s">
        <v>20</v>
      </c>
      <c r="D91" s="214" t="s">
        <v>134</v>
      </c>
      <c r="E91" s="215"/>
      <c r="F91" s="215"/>
      <c r="G91" s="215"/>
      <c r="H91" s="215"/>
      <c r="I91" s="215"/>
      <c r="J91" s="215"/>
      <c r="K91" s="130"/>
      <c r="L91" s="313"/>
      <c r="M91" s="100"/>
      <c r="N91" s="1"/>
    </row>
    <row r="92" spans="1:14" s="3" customFormat="1" ht="22.5" customHeight="1">
      <c r="A92" s="7"/>
      <c r="B92" s="344"/>
      <c r="C92" s="82" t="s">
        <v>131</v>
      </c>
      <c r="D92" s="200"/>
      <c r="E92" s="201"/>
      <c r="F92" s="201"/>
      <c r="G92" s="201"/>
      <c r="H92" s="201"/>
      <c r="I92" s="201"/>
      <c r="J92" s="202"/>
      <c r="K92" s="83">
        <v>0</v>
      </c>
      <c r="L92" s="313"/>
      <c r="M92" s="97" t="s">
        <v>131</v>
      </c>
      <c r="N92" s="1"/>
    </row>
    <row r="93" spans="1:14" s="3" customFormat="1" ht="22.5" customHeight="1">
      <c r="A93" s="7"/>
      <c r="B93" s="344"/>
      <c r="C93" s="82" t="s">
        <v>131</v>
      </c>
      <c r="D93" s="200"/>
      <c r="E93" s="201"/>
      <c r="F93" s="201"/>
      <c r="G93" s="201"/>
      <c r="H93" s="201"/>
      <c r="I93" s="201"/>
      <c r="J93" s="202"/>
      <c r="K93" s="83">
        <v>0</v>
      </c>
      <c r="L93" s="313"/>
      <c r="M93" s="97" t="s">
        <v>8</v>
      </c>
      <c r="N93" s="1"/>
    </row>
    <row r="94" spans="1:14" s="3" customFormat="1" ht="22.5" customHeight="1">
      <c r="A94" s="7"/>
      <c r="B94" s="344"/>
      <c r="C94" s="82" t="s">
        <v>131</v>
      </c>
      <c r="D94" s="200"/>
      <c r="E94" s="201"/>
      <c r="F94" s="201"/>
      <c r="G94" s="201"/>
      <c r="H94" s="201"/>
      <c r="I94" s="201"/>
      <c r="J94" s="202"/>
      <c r="K94" s="83">
        <v>0</v>
      </c>
      <c r="L94" s="313"/>
      <c r="M94" s="97" t="s">
        <v>107</v>
      </c>
      <c r="N94" s="1"/>
    </row>
    <row r="95" spans="1:14" s="3" customFormat="1" ht="22.5" customHeight="1">
      <c r="A95" s="7"/>
      <c r="B95" s="344"/>
      <c r="C95" s="82" t="s">
        <v>131</v>
      </c>
      <c r="D95" s="200"/>
      <c r="E95" s="201"/>
      <c r="F95" s="201"/>
      <c r="G95" s="201"/>
      <c r="H95" s="201"/>
      <c r="I95" s="201"/>
      <c r="J95" s="202"/>
      <c r="K95" s="83">
        <v>0</v>
      </c>
      <c r="L95" s="313"/>
      <c r="M95" s="97" t="s">
        <v>109</v>
      </c>
      <c r="N95" s="1"/>
    </row>
    <row r="96" spans="1:14" s="3" customFormat="1" ht="22.5" customHeight="1">
      <c r="A96" s="7"/>
      <c r="B96" s="344"/>
      <c r="C96" s="82" t="s">
        <v>131</v>
      </c>
      <c r="D96" s="200"/>
      <c r="E96" s="201"/>
      <c r="F96" s="201"/>
      <c r="G96" s="201"/>
      <c r="H96" s="201"/>
      <c r="I96" s="201"/>
      <c r="J96" s="202"/>
      <c r="K96" s="83">
        <v>0</v>
      </c>
      <c r="L96" s="313"/>
      <c r="M96" s="97" t="s">
        <v>110</v>
      </c>
      <c r="N96" s="1"/>
    </row>
    <row r="97" spans="1:14" s="3" customFormat="1" ht="22.5" customHeight="1">
      <c r="A97" s="7"/>
      <c r="B97" s="344"/>
      <c r="C97" s="82" t="s">
        <v>131</v>
      </c>
      <c r="D97" s="200"/>
      <c r="E97" s="201"/>
      <c r="F97" s="201"/>
      <c r="G97" s="201"/>
      <c r="H97" s="201"/>
      <c r="I97" s="201"/>
      <c r="J97" s="202"/>
      <c r="K97" s="83">
        <v>0</v>
      </c>
      <c r="L97" s="313"/>
      <c r="M97" s="97" t="s">
        <v>22</v>
      </c>
      <c r="N97" s="1"/>
    </row>
    <row r="98" spans="1:14" s="3" customFormat="1" ht="22.5" customHeight="1">
      <c r="A98" s="7"/>
      <c r="B98" s="344"/>
      <c r="C98" s="82" t="s">
        <v>131</v>
      </c>
      <c r="D98" s="200"/>
      <c r="E98" s="201"/>
      <c r="F98" s="201"/>
      <c r="G98" s="201"/>
      <c r="H98" s="201"/>
      <c r="I98" s="201"/>
      <c r="J98" s="202"/>
      <c r="K98" s="83">
        <v>0</v>
      </c>
      <c r="L98" s="313"/>
      <c r="M98" s="97" t="s">
        <v>111</v>
      </c>
      <c r="N98" s="1"/>
    </row>
    <row r="99" spans="1:14" s="3" customFormat="1" ht="22.5" customHeight="1">
      <c r="A99" s="7"/>
      <c r="B99" s="344"/>
      <c r="C99" s="82" t="s">
        <v>131</v>
      </c>
      <c r="D99" s="200"/>
      <c r="E99" s="201"/>
      <c r="F99" s="201"/>
      <c r="G99" s="201"/>
      <c r="H99" s="201"/>
      <c r="I99" s="201"/>
      <c r="J99" s="202"/>
      <c r="K99" s="83">
        <v>0</v>
      </c>
      <c r="L99" s="313"/>
      <c r="M99" s="97" t="s">
        <v>7</v>
      </c>
      <c r="N99" s="1"/>
    </row>
    <row r="100" spans="1:14" s="3" customFormat="1" ht="22.5" customHeight="1">
      <c r="A100" s="7"/>
      <c r="B100" s="344"/>
      <c r="C100" s="82" t="s">
        <v>131</v>
      </c>
      <c r="D100" s="200"/>
      <c r="E100" s="201"/>
      <c r="F100" s="201"/>
      <c r="G100" s="201"/>
      <c r="H100" s="201"/>
      <c r="I100" s="201"/>
      <c r="J100" s="202"/>
      <c r="K100" s="83">
        <v>0</v>
      </c>
      <c r="L100" s="313"/>
      <c r="M100" s="97" t="s">
        <v>112</v>
      </c>
      <c r="N100" s="1"/>
    </row>
    <row r="101" spans="1:14" s="3" customFormat="1" ht="22.5" customHeight="1">
      <c r="A101" s="7"/>
      <c r="B101" s="344"/>
      <c r="C101" s="82" t="s">
        <v>131</v>
      </c>
      <c r="D101" s="200"/>
      <c r="E101" s="201"/>
      <c r="F101" s="201"/>
      <c r="G101" s="201"/>
      <c r="H101" s="201"/>
      <c r="I101" s="201"/>
      <c r="J101" s="202"/>
      <c r="K101" s="83">
        <v>0</v>
      </c>
      <c r="L101" s="313"/>
      <c r="M101" s="97" t="s">
        <v>130</v>
      </c>
      <c r="N101" s="1"/>
    </row>
    <row r="102" spans="1:14" s="3" customFormat="1" ht="22.5" customHeight="1">
      <c r="A102" s="7"/>
      <c r="B102" s="344"/>
      <c r="C102" s="82" t="s">
        <v>131</v>
      </c>
      <c r="D102" s="200"/>
      <c r="E102" s="201"/>
      <c r="F102" s="201"/>
      <c r="G102" s="201"/>
      <c r="H102" s="201"/>
      <c r="I102" s="201"/>
      <c r="J102" s="202"/>
      <c r="K102" s="83">
        <v>0</v>
      </c>
      <c r="L102" s="313"/>
      <c r="M102" s="146"/>
      <c r="N102" s="1"/>
    </row>
    <row r="103" spans="1:14" s="3" customFormat="1" ht="22.5" customHeight="1">
      <c r="A103" s="7"/>
      <c r="B103" s="344"/>
      <c r="C103" s="82" t="s">
        <v>131</v>
      </c>
      <c r="D103" s="200"/>
      <c r="E103" s="201"/>
      <c r="F103" s="201"/>
      <c r="G103" s="201"/>
      <c r="H103" s="201"/>
      <c r="I103" s="201"/>
      <c r="J103" s="202"/>
      <c r="K103" s="83">
        <v>0</v>
      </c>
      <c r="L103" s="313"/>
      <c r="M103" s="100"/>
      <c r="N103" s="1"/>
    </row>
    <row r="104" spans="1:14" s="3" customFormat="1" ht="22.5" customHeight="1">
      <c r="A104" s="7"/>
      <c r="B104" s="344"/>
      <c r="C104" s="82" t="s">
        <v>131</v>
      </c>
      <c r="D104" s="200"/>
      <c r="E104" s="201"/>
      <c r="F104" s="201"/>
      <c r="G104" s="201"/>
      <c r="H104" s="201"/>
      <c r="I104" s="201"/>
      <c r="J104" s="202"/>
      <c r="K104" s="83">
        <v>0</v>
      </c>
      <c r="L104" s="313"/>
      <c r="M104" s="100" t="s">
        <v>21</v>
      </c>
      <c r="N104" s="1"/>
    </row>
    <row r="105" spans="1:14" s="3" customFormat="1" ht="22.5" customHeight="1">
      <c r="A105" s="7"/>
      <c r="B105" s="344"/>
      <c r="C105" s="82" t="s">
        <v>131</v>
      </c>
      <c r="D105" s="200"/>
      <c r="E105" s="201"/>
      <c r="F105" s="201"/>
      <c r="G105" s="201"/>
      <c r="H105" s="201"/>
      <c r="I105" s="201"/>
      <c r="J105" s="202"/>
      <c r="K105" s="83">
        <v>0</v>
      </c>
      <c r="L105" s="313"/>
      <c r="M105" s="100" t="s">
        <v>23</v>
      </c>
      <c r="N105" s="1"/>
    </row>
    <row r="106" spans="1:14" s="3" customFormat="1" ht="22.5" customHeight="1">
      <c r="A106" s="7"/>
      <c r="B106" s="344"/>
      <c r="C106" s="82" t="s">
        <v>131</v>
      </c>
      <c r="D106" s="200"/>
      <c r="E106" s="201"/>
      <c r="F106" s="201"/>
      <c r="G106" s="201"/>
      <c r="H106" s="201"/>
      <c r="I106" s="201"/>
      <c r="J106" s="202"/>
      <c r="K106" s="83">
        <v>0</v>
      </c>
      <c r="L106" s="313"/>
      <c r="M106" s="100"/>
      <c r="N106" s="1"/>
    </row>
    <row r="107" spans="1:14" s="3" customFormat="1" ht="22.5" customHeight="1">
      <c r="A107" s="7"/>
      <c r="B107" s="344"/>
      <c r="C107" s="82" t="s">
        <v>131</v>
      </c>
      <c r="D107" s="200"/>
      <c r="E107" s="201"/>
      <c r="F107" s="201"/>
      <c r="G107" s="201"/>
      <c r="H107" s="201"/>
      <c r="I107" s="201"/>
      <c r="J107" s="202"/>
      <c r="K107" s="83">
        <v>0</v>
      </c>
      <c r="L107" s="313"/>
      <c r="M107" s="100"/>
      <c r="N107" s="1"/>
    </row>
    <row r="108" spans="1:14" s="3" customFormat="1" ht="22.5" customHeight="1">
      <c r="A108" s="7"/>
      <c r="B108" s="344"/>
      <c r="C108" s="82" t="s">
        <v>131</v>
      </c>
      <c r="D108" s="200"/>
      <c r="E108" s="201"/>
      <c r="F108" s="201"/>
      <c r="G108" s="201"/>
      <c r="H108" s="201"/>
      <c r="I108" s="201"/>
      <c r="J108" s="202"/>
      <c r="K108" s="83">
        <v>0</v>
      </c>
      <c r="L108" s="313"/>
      <c r="M108" s="100"/>
      <c r="N108" s="1"/>
    </row>
    <row r="109" spans="1:14" s="3" customFormat="1" ht="22.5" customHeight="1">
      <c r="A109" s="7"/>
      <c r="B109" s="344"/>
      <c r="C109" s="82" t="s">
        <v>131</v>
      </c>
      <c r="D109" s="200"/>
      <c r="E109" s="201"/>
      <c r="F109" s="201"/>
      <c r="G109" s="201"/>
      <c r="H109" s="201"/>
      <c r="I109" s="201"/>
      <c r="J109" s="202"/>
      <c r="K109" s="83">
        <v>0</v>
      </c>
      <c r="L109" s="313"/>
      <c r="M109" s="100"/>
      <c r="N109" s="1"/>
    </row>
    <row r="110" spans="1:14" s="3" customFormat="1" ht="22.5" customHeight="1">
      <c r="A110" s="7"/>
      <c r="B110" s="344"/>
      <c r="C110" s="82" t="s">
        <v>131</v>
      </c>
      <c r="D110" s="200"/>
      <c r="E110" s="201"/>
      <c r="F110" s="201"/>
      <c r="G110" s="201"/>
      <c r="H110" s="201"/>
      <c r="I110" s="201"/>
      <c r="J110" s="202"/>
      <c r="K110" s="83">
        <v>0</v>
      </c>
      <c r="L110" s="313"/>
      <c r="M110" s="100"/>
      <c r="N110" s="1"/>
    </row>
    <row r="111" spans="1:14" s="3" customFormat="1" ht="22.5" customHeight="1">
      <c r="A111" s="7"/>
      <c r="B111" s="344"/>
      <c r="C111" s="82" t="s">
        <v>131</v>
      </c>
      <c r="D111" s="200"/>
      <c r="E111" s="201"/>
      <c r="F111" s="201"/>
      <c r="G111" s="201"/>
      <c r="H111" s="201"/>
      <c r="I111" s="201"/>
      <c r="J111" s="202"/>
      <c r="K111" s="83">
        <v>0</v>
      </c>
      <c r="L111" s="313"/>
      <c r="M111" s="100"/>
      <c r="N111" s="1"/>
    </row>
    <row r="112" spans="1:14" s="3" customFormat="1" ht="22.5" customHeight="1" thickBot="1">
      <c r="A112" s="7"/>
      <c r="B112" s="344"/>
      <c r="C112" s="84" t="s">
        <v>131</v>
      </c>
      <c r="D112" s="209"/>
      <c r="E112" s="210"/>
      <c r="F112" s="210"/>
      <c r="G112" s="210"/>
      <c r="H112" s="210"/>
      <c r="I112" s="210"/>
      <c r="J112" s="211"/>
      <c r="K112" s="85">
        <v>0</v>
      </c>
      <c r="L112" s="313"/>
      <c r="M112" s="100"/>
      <c r="N112" s="1"/>
    </row>
    <row r="113" spans="1:14" s="3" customFormat="1" ht="22.5" customHeight="1" hidden="1" thickBot="1">
      <c r="A113" s="7"/>
      <c r="B113" s="344"/>
      <c r="C113" s="254" t="s">
        <v>55</v>
      </c>
      <c r="D113" s="255"/>
      <c r="E113" s="255"/>
      <c r="F113" s="255"/>
      <c r="G113" s="255"/>
      <c r="H113" s="255"/>
      <c r="I113" s="255"/>
      <c r="J113" s="255"/>
      <c r="K113" s="70">
        <f>SUM(K92:K112)</f>
        <v>0</v>
      </c>
      <c r="L113" s="313"/>
      <c r="M113" s="100"/>
      <c r="N113" s="1"/>
    </row>
    <row r="114" spans="1:14" s="121" customFormat="1" ht="12" customHeight="1" thickBot="1">
      <c r="A114" s="7"/>
      <c r="B114" s="322"/>
      <c r="C114" s="322"/>
      <c r="D114" s="322"/>
      <c r="E114" s="322"/>
      <c r="F114" s="322"/>
      <c r="G114" s="322"/>
      <c r="H114" s="322"/>
      <c r="I114" s="322"/>
      <c r="J114" s="322"/>
      <c r="K114" s="322"/>
      <c r="L114" s="313"/>
      <c r="M114" s="100"/>
      <c r="N114" s="1"/>
    </row>
    <row r="115" spans="1:14" s="121" customFormat="1" ht="19.5" customHeight="1" thickBot="1" thickTop="1">
      <c r="A115" s="7"/>
      <c r="B115" s="322"/>
      <c r="C115" s="322"/>
      <c r="D115" s="322"/>
      <c r="E115" s="322"/>
      <c r="F115" s="322"/>
      <c r="G115" s="322"/>
      <c r="H115" s="322"/>
      <c r="I115" s="322"/>
      <c r="J115" s="249" t="s">
        <v>5</v>
      </c>
      <c r="K115" s="273"/>
      <c r="L115" s="313"/>
      <c r="M115" s="100"/>
      <c r="N115" s="1"/>
    </row>
    <row r="116" spans="1:14" s="121" customFormat="1" ht="12" customHeight="1" thickTop="1">
      <c r="A116" s="7"/>
      <c r="B116" s="340"/>
      <c r="C116" s="338"/>
      <c r="D116" s="338"/>
      <c r="E116" s="338"/>
      <c r="F116" s="338"/>
      <c r="G116" s="338"/>
      <c r="H116" s="338"/>
      <c r="I116" s="338"/>
      <c r="J116" s="338"/>
      <c r="K116" s="338"/>
      <c r="L116" s="339"/>
      <c r="M116" s="100"/>
      <c r="N116" s="1"/>
    </row>
    <row r="117" spans="1:15" s="121" customFormat="1" ht="15" customHeight="1">
      <c r="A117" s="1"/>
      <c r="B117" s="1"/>
      <c r="C117" s="1"/>
      <c r="D117" s="1"/>
      <c r="E117" s="1"/>
      <c r="F117" s="1"/>
      <c r="G117" s="1"/>
      <c r="H117" s="1"/>
      <c r="I117" s="1"/>
      <c r="J117" s="1"/>
      <c r="K117" s="1"/>
      <c r="L117" s="1"/>
      <c r="M117" s="100"/>
      <c r="N117" s="1"/>
      <c r="O117" s="13"/>
    </row>
    <row r="118" spans="2:15" s="121" customFormat="1" ht="15.75">
      <c r="B118" s="256" t="str">
        <f>Balance!B46</f>
        <v>Arts Council of Wales: April 2016</v>
      </c>
      <c r="C118" s="256"/>
      <c r="D118" s="256" t="str">
        <f>Balance!D3</f>
        <v>Ambassadors Proposal Budget Template</v>
      </c>
      <c r="E118" s="256"/>
      <c r="F118" s="256"/>
      <c r="G118" s="256"/>
      <c r="H118" s="266" t="str">
        <f>Balance!E6</f>
        <v>Creative Wales Ambassadors</v>
      </c>
      <c r="I118" s="266"/>
      <c r="J118" s="266"/>
      <c r="K118" s="266"/>
      <c r="L118" s="142"/>
      <c r="M118" s="104"/>
      <c r="O118" s="13"/>
    </row>
    <row r="119" spans="2:15" s="121" customFormat="1" ht="15.75">
      <c r="B119" s="119"/>
      <c r="C119" s="119"/>
      <c r="D119" s="119"/>
      <c r="E119" s="119"/>
      <c r="F119" s="119"/>
      <c r="G119" s="119"/>
      <c r="H119" s="119"/>
      <c r="I119" s="119"/>
      <c r="J119" s="119"/>
      <c r="K119" s="119"/>
      <c r="L119" s="119"/>
      <c r="M119" s="104"/>
      <c r="O119" s="13"/>
    </row>
    <row r="120" spans="2:13" ht="15.75">
      <c r="B120" s="16"/>
      <c r="C120" s="16"/>
      <c r="D120" s="16"/>
      <c r="E120" s="16"/>
      <c r="F120" s="16"/>
      <c r="G120" s="16"/>
      <c r="H120" s="16"/>
      <c r="I120" s="16"/>
      <c r="J120" s="16"/>
      <c r="K120" s="16"/>
      <c r="L120" s="16"/>
      <c r="M120" s="104"/>
    </row>
    <row r="121" spans="2:13" ht="15.75">
      <c r="B121" s="16"/>
      <c r="C121" s="16"/>
      <c r="D121" s="16"/>
      <c r="E121" s="16"/>
      <c r="F121" s="16"/>
      <c r="G121" s="16"/>
      <c r="H121" s="16"/>
      <c r="I121" s="16"/>
      <c r="J121" s="16"/>
      <c r="K121" s="16"/>
      <c r="L121" s="16"/>
      <c r="M121" s="104"/>
    </row>
    <row r="122" spans="2:12" ht="15.75">
      <c r="B122" s="16"/>
      <c r="C122" s="16"/>
      <c r="D122" s="16"/>
      <c r="E122" s="16"/>
      <c r="F122" s="16"/>
      <c r="G122" s="16"/>
      <c r="H122" s="16"/>
      <c r="I122" s="16"/>
      <c r="J122" s="16"/>
      <c r="K122" s="16"/>
      <c r="L122" s="16"/>
    </row>
    <row r="123" spans="2:12" ht="15.75">
      <c r="B123" s="16"/>
      <c r="C123" s="16"/>
      <c r="D123" s="16"/>
      <c r="E123" s="16"/>
      <c r="F123" s="16"/>
      <c r="G123" s="16"/>
      <c r="H123" s="16"/>
      <c r="I123" s="16"/>
      <c r="J123" s="16"/>
      <c r="K123" s="16"/>
      <c r="L123" s="16"/>
    </row>
    <row r="124" spans="2:12" ht="15.75">
      <c r="B124" s="16"/>
      <c r="C124" s="16"/>
      <c r="D124" s="16"/>
      <c r="E124" s="16"/>
      <c r="F124" s="16"/>
      <c r="G124" s="16"/>
      <c r="H124" s="16"/>
      <c r="I124" s="16"/>
      <c r="J124" s="16"/>
      <c r="K124" s="16"/>
      <c r="L124" s="16"/>
    </row>
    <row r="125" spans="2:12" ht="15.75">
      <c r="B125" s="16"/>
      <c r="C125" s="16"/>
      <c r="D125" s="16"/>
      <c r="E125" s="16"/>
      <c r="F125" s="16"/>
      <c r="G125" s="16"/>
      <c r="H125" s="16"/>
      <c r="I125" s="16"/>
      <c r="J125" s="16"/>
      <c r="K125" s="16"/>
      <c r="L125" s="16"/>
    </row>
    <row r="126" spans="2:12" ht="15.75">
      <c r="B126" s="16"/>
      <c r="C126" s="16"/>
      <c r="D126" s="16"/>
      <c r="E126" s="16"/>
      <c r="F126" s="16"/>
      <c r="G126" s="16"/>
      <c r="H126" s="16"/>
      <c r="I126" s="16"/>
      <c r="J126" s="16"/>
      <c r="K126" s="16"/>
      <c r="L126" s="16"/>
    </row>
    <row r="127" spans="2:12" ht="15.75">
      <c r="B127" s="16"/>
      <c r="C127" s="16"/>
      <c r="D127" s="16"/>
      <c r="E127" s="16"/>
      <c r="F127" s="16"/>
      <c r="G127" s="16"/>
      <c r="H127" s="16"/>
      <c r="I127" s="16"/>
      <c r="J127" s="16"/>
      <c r="K127" s="16"/>
      <c r="L127" s="16"/>
    </row>
    <row r="128" spans="2:12" ht="15.75">
      <c r="B128" s="16"/>
      <c r="C128" s="16"/>
      <c r="D128" s="16"/>
      <c r="E128" s="16"/>
      <c r="F128" s="16"/>
      <c r="G128" s="16"/>
      <c r="H128" s="16"/>
      <c r="I128" s="16"/>
      <c r="J128" s="16"/>
      <c r="K128" s="16"/>
      <c r="L128" s="16"/>
    </row>
    <row r="129" spans="2:12" ht="15.75">
      <c r="B129" s="16"/>
      <c r="C129" s="16"/>
      <c r="D129" s="16"/>
      <c r="E129" s="16"/>
      <c r="F129" s="16"/>
      <c r="G129" s="16"/>
      <c r="H129" s="16"/>
      <c r="I129" s="16"/>
      <c r="J129" s="16"/>
      <c r="K129" s="16"/>
      <c r="L129" s="16"/>
    </row>
    <row r="130" spans="2:12" ht="15.75">
      <c r="B130" s="16"/>
      <c r="C130" s="16"/>
      <c r="D130" s="16"/>
      <c r="E130" s="16"/>
      <c r="F130" s="16"/>
      <c r="G130" s="16"/>
      <c r="H130" s="16"/>
      <c r="I130" s="16"/>
      <c r="J130" s="16"/>
      <c r="K130" s="16"/>
      <c r="L130" s="16"/>
    </row>
    <row r="131" spans="2:12" ht="15.75">
      <c r="B131" s="16"/>
      <c r="C131" s="16"/>
      <c r="D131" s="16"/>
      <c r="E131" s="16"/>
      <c r="F131" s="16"/>
      <c r="G131" s="16"/>
      <c r="H131" s="16"/>
      <c r="I131" s="16"/>
      <c r="J131" s="16"/>
      <c r="K131" s="16"/>
      <c r="L131" s="16"/>
    </row>
    <row r="132" spans="2:12" ht="15.75">
      <c r="B132" s="16"/>
      <c r="C132" s="16"/>
      <c r="D132" s="16"/>
      <c r="E132" s="16"/>
      <c r="F132" s="16"/>
      <c r="G132" s="16"/>
      <c r="H132" s="16"/>
      <c r="I132" s="16"/>
      <c r="J132" s="16"/>
      <c r="K132" s="16"/>
      <c r="L132" s="16"/>
    </row>
    <row r="133" spans="2:12" ht="15.75">
      <c r="B133" s="16"/>
      <c r="C133" s="16"/>
      <c r="D133" s="16"/>
      <c r="E133" s="16"/>
      <c r="F133" s="16"/>
      <c r="G133" s="16"/>
      <c r="H133" s="16"/>
      <c r="I133" s="16"/>
      <c r="J133" s="16"/>
      <c r="K133" s="16"/>
      <c r="L133" s="16"/>
    </row>
    <row r="134" spans="2:12" ht="15.75">
      <c r="B134" s="16"/>
      <c r="C134" s="16"/>
      <c r="D134" s="16"/>
      <c r="E134" s="16"/>
      <c r="F134" s="16"/>
      <c r="G134" s="16"/>
      <c r="H134" s="16"/>
      <c r="I134" s="16"/>
      <c r="J134" s="16"/>
      <c r="K134" s="16"/>
      <c r="L134" s="16"/>
    </row>
    <row r="135" spans="2:12" ht="15.75">
      <c r="B135" s="16"/>
      <c r="C135" s="16"/>
      <c r="D135" s="16"/>
      <c r="E135" s="16"/>
      <c r="F135" s="16"/>
      <c r="G135" s="16"/>
      <c r="H135" s="16"/>
      <c r="I135" s="16"/>
      <c r="J135" s="16"/>
      <c r="K135" s="16"/>
      <c r="L135" s="16"/>
    </row>
    <row r="136" spans="2:12" ht="15.75">
      <c r="B136" s="16"/>
      <c r="C136" s="16"/>
      <c r="D136" s="16"/>
      <c r="E136" s="16"/>
      <c r="F136" s="16"/>
      <c r="G136" s="16"/>
      <c r="H136" s="16"/>
      <c r="I136" s="16"/>
      <c r="J136" s="16"/>
      <c r="K136" s="16"/>
      <c r="L136" s="16"/>
    </row>
    <row r="137" spans="2:12" ht="15.75">
      <c r="B137" s="16"/>
      <c r="C137" s="16"/>
      <c r="D137" s="16"/>
      <c r="E137" s="16"/>
      <c r="F137" s="16"/>
      <c r="G137" s="16"/>
      <c r="H137" s="16"/>
      <c r="I137" s="16"/>
      <c r="J137" s="16"/>
      <c r="K137" s="16"/>
      <c r="L137" s="16"/>
    </row>
    <row r="138" spans="2:12" ht="15.75">
      <c r="B138" s="16"/>
      <c r="C138" s="16"/>
      <c r="D138" s="16"/>
      <c r="E138" s="16"/>
      <c r="F138" s="16"/>
      <c r="G138" s="16"/>
      <c r="H138" s="16"/>
      <c r="I138" s="16"/>
      <c r="J138" s="16"/>
      <c r="K138" s="16"/>
      <c r="L138" s="16"/>
    </row>
    <row r="139" spans="2:12" ht="15.75">
      <c r="B139" s="16"/>
      <c r="C139" s="16"/>
      <c r="D139" s="16"/>
      <c r="E139" s="16"/>
      <c r="F139" s="16"/>
      <c r="G139" s="16"/>
      <c r="H139" s="16"/>
      <c r="I139" s="16"/>
      <c r="J139" s="16"/>
      <c r="K139" s="16"/>
      <c r="L139" s="16"/>
    </row>
    <row r="140" spans="2:12" ht="15.75">
      <c r="B140" s="16"/>
      <c r="C140" s="16"/>
      <c r="D140" s="16"/>
      <c r="E140" s="16"/>
      <c r="F140" s="16"/>
      <c r="G140" s="16"/>
      <c r="H140" s="16"/>
      <c r="I140" s="16"/>
      <c r="J140" s="16"/>
      <c r="K140" s="16"/>
      <c r="L140" s="16"/>
    </row>
    <row r="141" spans="2:12" ht="15.75">
      <c r="B141" s="16"/>
      <c r="C141" s="16"/>
      <c r="D141" s="16"/>
      <c r="E141" s="16"/>
      <c r="F141" s="16"/>
      <c r="G141" s="16"/>
      <c r="H141" s="16"/>
      <c r="I141" s="16"/>
      <c r="J141" s="16"/>
      <c r="K141" s="16"/>
      <c r="L141" s="16"/>
    </row>
    <row r="142" spans="2:12" ht="15.75">
      <c r="B142" s="16"/>
      <c r="C142" s="16"/>
      <c r="D142" s="16"/>
      <c r="E142" s="16"/>
      <c r="F142" s="16"/>
      <c r="G142" s="16"/>
      <c r="H142" s="16"/>
      <c r="I142" s="16"/>
      <c r="J142" s="16"/>
      <c r="K142" s="16"/>
      <c r="L142" s="16"/>
    </row>
    <row r="143" spans="2:12" ht="15.75">
      <c r="B143" s="16"/>
      <c r="C143" s="16"/>
      <c r="D143" s="16"/>
      <c r="E143" s="16"/>
      <c r="F143" s="16"/>
      <c r="G143" s="16"/>
      <c r="H143" s="16"/>
      <c r="I143" s="16"/>
      <c r="J143" s="16"/>
      <c r="K143" s="16"/>
      <c r="L143" s="16"/>
    </row>
    <row r="144" spans="2:12" ht="15.75">
      <c r="B144" s="16"/>
      <c r="C144" s="16"/>
      <c r="D144" s="16"/>
      <c r="E144" s="16"/>
      <c r="F144" s="16"/>
      <c r="G144" s="16"/>
      <c r="H144" s="16"/>
      <c r="I144" s="16"/>
      <c r="J144" s="16"/>
      <c r="K144" s="16"/>
      <c r="L144" s="16"/>
    </row>
    <row r="145" spans="2:12" ht="15.75">
      <c r="B145" s="16"/>
      <c r="C145" s="16"/>
      <c r="D145" s="16"/>
      <c r="E145" s="16"/>
      <c r="F145" s="16"/>
      <c r="G145" s="16"/>
      <c r="H145" s="16"/>
      <c r="I145" s="16"/>
      <c r="J145" s="16"/>
      <c r="K145" s="16"/>
      <c r="L145" s="16"/>
    </row>
    <row r="146" spans="2:12" ht="15.75">
      <c r="B146" s="16"/>
      <c r="C146" s="16"/>
      <c r="D146" s="16"/>
      <c r="E146" s="16"/>
      <c r="F146" s="16"/>
      <c r="G146" s="16"/>
      <c r="H146" s="16"/>
      <c r="I146" s="16"/>
      <c r="J146" s="16"/>
      <c r="K146" s="16"/>
      <c r="L146" s="16"/>
    </row>
    <row r="147" spans="2:12" ht="15.75">
      <c r="B147" s="16"/>
      <c r="C147" s="16"/>
      <c r="D147" s="16"/>
      <c r="E147" s="16"/>
      <c r="F147" s="16"/>
      <c r="G147" s="16"/>
      <c r="H147" s="16"/>
      <c r="I147" s="16"/>
      <c r="J147" s="16"/>
      <c r="K147" s="16"/>
      <c r="L147" s="16"/>
    </row>
    <row r="148" spans="2:12" ht="15.75">
      <c r="B148" s="16"/>
      <c r="C148" s="16"/>
      <c r="D148" s="16"/>
      <c r="E148" s="16"/>
      <c r="F148" s="16"/>
      <c r="G148" s="16"/>
      <c r="H148" s="16"/>
      <c r="I148" s="16"/>
      <c r="J148" s="16"/>
      <c r="K148" s="16"/>
      <c r="L148" s="16"/>
    </row>
    <row r="149" spans="2:12" ht="15.75">
      <c r="B149" s="16"/>
      <c r="C149" s="16"/>
      <c r="D149" s="16"/>
      <c r="E149" s="16"/>
      <c r="F149" s="16"/>
      <c r="G149" s="16"/>
      <c r="H149" s="16"/>
      <c r="I149" s="16"/>
      <c r="J149" s="16"/>
      <c r="K149" s="16"/>
      <c r="L149" s="16"/>
    </row>
    <row r="150" spans="2:12" ht="15.75">
      <c r="B150" s="16"/>
      <c r="C150" s="16"/>
      <c r="D150" s="16"/>
      <c r="E150" s="16"/>
      <c r="F150" s="16"/>
      <c r="G150" s="16"/>
      <c r="H150" s="16"/>
      <c r="I150" s="16"/>
      <c r="J150" s="16"/>
      <c r="K150" s="16"/>
      <c r="L150" s="16"/>
    </row>
  </sheetData>
  <sheetProtection password="DF65" sheet="1" selectLockedCells="1"/>
  <mergeCells count="111">
    <mergeCell ref="D77:J77"/>
    <mergeCell ref="C24:J24"/>
    <mergeCell ref="D93:J93"/>
    <mergeCell ref="C113:J113"/>
    <mergeCell ref="D100:J100"/>
    <mergeCell ref="D110:J110"/>
    <mergeCell ref="D111:J111"/>
    <mergeCell ref="D112:J112"/>
    <mergeCell ref="C30:J30"/>
    <mergeCell ref="D44:J44"/>
    <mergeCell ref="C31:J31"/>
    <mergeCell ref="D107:J107"/>
    <mergeCell ref="D103:J103"/>
    <mergeCell ref="D108:J108"/>
    <mergeCell ref="C80:J80"/>
    <mergeCell ref="C45:J45"/>
    <mergeCell ref="C83:J83"/>
    <mergeCell ref="C70:J70"/>
    <mergeCell ref="C48:J48"/>
    <mergeCell ref="D61:J61"/>
    <mergeCell ref="D101:J101"/>
    <mergeCell ref="C79:J79"/>
    <mergeCell ref="C60:G60"/>
    <mergeCell ref="D91:J91"/>
    <mergeCell ref="D36:J36"/>
    <mergeCell ref="C53:J53"/>
    <mergeCell ref="C34:J34"/>
    <mergeCell ref="C58:G58"/>
    <mergeCell ref="C59:G59"/>
    <mergeCell ref="C54:G54"/>
    <mergeCell ref="C55:G55"/>
    <mergeCell ref="C56:G56"/>
    <mergeCell ref="C57:G57"/>
    <mergeCell ref="C5:H5"/>
    <mergeCell ref="J5:K5"/>
    <mergeCell ref="D95:J95"/>
    <mergeCell ref="D96:J96"/>
    <mergeCell ref="C22:J22"/>
    <mergeCell ref="C26:J26"/>
    <mergeCell ref="C78:J78"/>
    <mergeCell ref="C62:J62"/>
    <mergeCell ref="C12:D12"/>
    <mergeCell ref="C46:J46"/>
    <mergeCell ref="D52:J52"/>
    <mergeCell ref="C43:J43"/>
    <mergeCell ref="C47:J47"/>
    <mergeCell ref="C29:J29"/>
    <mergeCell ref="C37:J37"/>
    <mergeCell ref="C38:J38"/>
    <mergeCell ref="C32:J32"/>
    <mergeCell ref="C39:J39"/>
    <mergeCell ref="D28:J28"/>
    <mergeCell ref="C33:J33"/>
    <mergeCell ref="E7:K7"/>
    <mergeCell ref="E8:K8"/>
    <mergeCell ref="C23:J23"/>
    <mergeCell ref="C50:J50"/>
    <mergeCell ref="C41:J41"/>
    <mergeCell ref="E9:K9"/>
    <mergeCell ref="E10:F10"/>
    <mergeCell ref="C16:H16"/>
    <mergeCell ref="J12:K12"/>
    <mergeCell ref="J16:K16"/>
    <mergeCell ref="C14:D14"/>
    <mergeCell ref="J14:K14"/>
    <mergeCell ref="C42:J42"/>
    <mergeCell ref="C65:J65"/>
    <mergeCell ref="C18:K18"/>
    <mergeCell ref="C40:J40"/>
    <mergeCell ref="C27:J27"/>
    <mergeCell ref="C20:J20"/>
    <mergeCell ref="C49:J49"/>
    <mergeCell ref="C19:J19"/>
    <mergeCell ref="C84:J84"/>
    <mergeCell ref="C82:J82"/>
    <mergeCell ref="C21:J21"/>
    <mergeCell ref="C25:J25"/>
    <mergeCell ref="C81:J81"/>
    <mergeCell ref="C67:J67"/>
    <mergeCell ref="C66:J66"/>
    <mergeCell ref="C35:J35"/>
    <mergeCell ref="C51:J51"/>
    <mergeCell ref="D109:J109"/>
    <mergeCell ref="D106:J106"/>
    <mergeCell ref="D102:J102"/>
    <mergeCell ref="C88:H88"/>
    <mergeCell ref="D85:J85"/>
    <mergeCell ref="D87:J87"/>
    <mergeCell ref="D86:J86"/>
    <mergeCell ref="C89:J89"/>
    <mergeCell ref="D99:J99"/>
    <mergeCell ref="C63:J63"/>
    <mergeCell ref="D92:J92"/>
    <mergeCell ref="D94:J94"/>
    <mergeCell ref="C68:J68"/>
    <mergeCell ref="C64:J64"/>
    <mergeCell ref="H118:K118"/>
    <mergeCell ref="D118:G118"/>
    <mergeCell ref="J115:K115"/>
    <mergeCell ref="D69:J69"/>
    <mergeCell ref="D98:J98"/>
    <mergeCell ref="B118:C118"/>
    <mergeCell ref="C71:J71"/>
    <mergeCell ref="C72:J72"/>
    <mergeCell ref="C73:J73"/>
    <mergeCell ref="C74:J74"/>
    <mergeCell ref="C75:J75"/>
    <mergeCell ref="C76:J76"/>
    <mergeCell ref="D97:J97"/>
    <mergeCell ref="D104:J104"/>
    <mergeCell ref="D105:J105"/>
  </mergeCells>
  <conditionalFormatting sqref="J12:K12 J14:K14">
    <cfRule type="cellIs" priority="14" dxfId="19" operator="equal">
      <formula>"Within the limit"</formula>
    </cfRule>
    <cfRule type="cellIs" priority="15" dxfId="22" operator="equal">
      <formula>"Above the limit"</formula>
    </cfRule>
  </conditionalFormatting>
  <conditionalFormatting sqref="J16">
    <cfRule type="cellIs" priority="12" dxfId="19" operator="equal">
      <formula>"All headings selected"</formula>
    </cfRule>
    <cfRule type="cellIs" priority="13" dxfId="18" operator="equal">
      <formula>"Additional expenditure heading not selected"</formula>
    </cfRule>
  </conditionalFormatting>
  <conditionalFormatting sqref="J55:J60">
    <cfRule type="cellIs" priority="8" dxfId="23" operator="equal">
      <formula>"You need three quotations"</formula>
    </cfRule>
  </conditionalFormatting>
  <conditionalFormatting sqref="J58:J59">
    <cfRule type="cellIs" priority="4" dxfId="24" operator="equal">
      <formula>"You need three quotations"</formula>
    </cfRule>
  </conditionalFormatting>
  <conditionalFormatting sqref="J88">
    <cfRule type="cellIs" priority="2" dxfId="23" operator="equal">
      <formula>"Contingency is above 5%"</formula>
    </cfRule>
  </conditionalFormatting>
  <conditionalFormatting sqref="D36 J37:J43 D44 J45:J51 D52">
    <cfRule type="cellIs" priority="1" dxfId="23" operator="equal" stopIfTrue="1">
      <formula>"Maximum is £5,000"</formula>
    </cfRule>
  </conditionalFormatting>
  <dataValidations count="1">
    <dataValidation type="list" allowBlank="1" showInputMessage="1" showErrorMessage="1" prompt="Please select Expenditure heading" sqref="C92:C112">
      <formula1>$M$92:$M$101</formula1>
    </dataValidation>
  </dataValidations>
  <hyperlinks>
    <hyperlink ref="J115:K115" location="Balance!A1" display="Balance!A1"/>
    <hyperlink ref="G2" location="Income!A1" display="Income"/>
    <hyperlink ref="C2" location="Balance!A1" display="Balance"/>
    <hyperlink ref="J2" location="Checklist!A1" display="Checklist"/>
    <hyperlink ref="J5" r:id="rId1" display="Essential help notes - click here"/>
    <hyperlink ref="J5:K5" r:id="rId2" display="Essential help notes - click here"/>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49" r:id="rId3"/>
</worksheet>
</file>

<file path=xl/worksheets/sheet4.xml><?xml version="1.0" encoding="utf-8"?>
<worksheet xmlns="http://schemas.openxmlformats.org/spreadsheetml/2006/main" xmlns:r="http://schemas.openxmlformats.org/officeDocument/2006/relationships">
  <sheetPr codeName="Sheet1">
    <pageSetUpPr fitToPage="1"/>
  </sheetPr>
  <dimension ref="A1:L33"/>
  <sheetViews>
    <sheetView showGridLines="0" zoomScalePageLayoutView="0" workbookViewId="0" topLeftCell="A1">
      <selection activeCell="I5" sqref="I5:J5"/>
    </sheetView>
  </sheetViews>
  <sheetFormatPr defaultColWidth="9.140625" defaultRowHeight="15"/>
  <cols>
    <col min="1" max="2" width="2.7109375" style="20" customWidth="1"/>
    <col min="3" max="3" width="5.57421875" style="20" customWidth="1"/>
    <col min="4" max="4" width="34.140625" style="20" customWidth="1"/>
    <col min="5" max="5" width="27.8515625" style="20" customWidth="1"/>
    <col min="6" max="6" width="36.28125" style="20" customWidth="1"/>
    <col min="7" max="7" width="19.28125" style="20" customWidth="1"/>
    <col min="8" max="8" width="2.7109375" style="20" customWidth="1"/>
    <col min="9" max="9" width="39.140625" style="20" customWidth="1"/>
    <col min="10" max="10" width="7.140625" style="20" customWidth="1"/>
    <col min="11" max="12" width="2.7109375" style="20" customWidth="1"/>
    <col min="13" max="13" width="51.140625" style="20" customWidth="1"/>
    <col min="14" max="16384" width="9.140625" style="20" customWidth="1"/>
  </cols>
  <sheetData>
    <row r="1" spans="1:12" ht="19.5" customHeight="1">
      <c r="A1" s="12"/>
      <c r="B1" s="12"/>
      <c r="C1" s="12"/>
      <c r="D1" s="12"/>
      <c r="E1" s="12"/>
      <c r="F1" s="12"/>
      <c r="G1" s="12"/>
      <c r="H1" s="12"/>
      <c r="I1" s="12"/>
      <c r="J1" s="12"/>
      <c r="K1" s="12"/>
      <c r="L1" s="12"/>
    </row>
    <row r="2" spans="1:12" ht="12" customHeight="1" thickBot="1">
      <c r="A2" s="12"/>
      <c r="B2" s="308"/>
      <c r="C2" s="309"/>
      <c r="D2" s="309"/>
      <c r="E2" s="309"/>
      <c r="F2" s="309"/>
      <c r="G2" s="309"/>
      <c r="H2" s="309"/>
      <c r="I2" s="309"/>
      <c r="J2" s="309"/>
      <c r="K2" s="310"/>
      <c r="L2" s="12"/>
    </row>
    <row r="3" spans="1:12" ht="27" customHeight="1" thickBot="1" thickTop="1">
      <c r="A3" s="12"/>
      <c r="B3" s="311"/>
      <c r="C3" s="322"/>
      <c r="D3" s="44" t="s">
        <v>2</v>
      </c>
      <c r="E3" s="349"/>
      <c r="F3" s="44" t="s">
        <v>3</v>
      </c>
      <c r="G3" s="349"/>
      <c r="H3" s="344"/>
      <c r="I3" s="44" t="s">
        <v>4</v>
      </c>
      <c r="J3" s="344"/>
      <c r="K3" s="313"/>
      <c r="L3" s="12"/>
    </row>
    <row r="4" spans="1:12" ht="12" customHeight="1" thickBot="1" thickTop="1">
      <c r="A4" s="12"/>
      <c r="B4" s="311"/>
      <c r="C4" s="349"/>
      <c r="D4" s="349"/>
      <c r="E4" s="349"/>
      <c r="F4" s="349"/>
      <c r="G4" s="349"/>
      <c r="H4" s="349"/>
      <c r="I4" s="349"/>
      <c r="J4" s="349"/>
      <c r="K4" s="313"/>
      <c r="L4" s="12"/>
    </row>
    <row r="5" spans="1:12" ht="36" customHeight="1" thickBot="1" thickTop="1">
      <c r="A5" s="12"/>
      <c r="B5" s="311"/>
      <c r="C5" s="224" t="s">
        <v>24</v>
      </c>
      <c r="D5" s="225"/>
      <c r="E5" s="225"/>
      <c r="F5" s="225"/>
      <c r="G5" s="226"/>
      <c r="H5" s="342"/>
      <c r="I5" s="290" t="s">
        <v>10</v>
      </c>
      <c r="J5" s="291"/>
      <c r="K5" s="313"/>
      <c r="L5" s="12"/>
    </row>
    <row r="6" spans="1:12" ht="12" customHeight="1">
      <c r="A6" s="12"/>
      <c r="B6" s="311"/>
      <c r="C6" s="344"/>
      <c r="D6" s="344"/>
      <c r="E6" s="344"/>
      <c r="F6" s="344"/>
      <c r="G6" s="344"/>
      <c r="H6" s="344"/>
      <c r="I6" s="344"/>
      <c r="J6" s="344"/>
      <c r="K6" s="313"/>
      <c r="L6" s="12"/>
    </row>
    <row r="7" spans="1:12" ht="33" customHeight="1">
      <c r="A7" s="12"/>
      <c r="B7" s="311"/>
      <c r="C7" s="300" t="s">
        <v>65</v>
      </c>
      <c r="D7" s="300"/>
      <c r="E7" s="300"/>
      <c r="F7" s="300"/>
      <c r="G7" s="300"/>
      <c r="H7" s="300"/>
      <c r="I7" s="300"/>
      <c r="J7" s="300"/>
      <c r="K7" s="313"/>
      <c r="L7" s="12"/>
    </row>
    <row r="8" spans="1:12" ht="33" customHeight="1">
      <c r="A8" s="12"/>
      <c r="B8" s="311"/>
      <c r="C8" s="105" t="s">
        <v>69</v>
      </c>
      <c r="D8" s="294" t="s">
        <v>115</v>
      </c>
      <c r="E8" s="295"/>
      <c r="F8" s="295"/>
      <c r="G8" s="295"/>
      <c r="H8" s="295"/>
      <c r="I8" s="295"/>
      <c r="J8" s="295"/>
      <c r="K8" s="313"/>
      <c r="L8" s="12"/>
    </row>
    <row r="9" spans="1:12" ht="33" customHeight="1" hidden="1">
      <c r="A9" s="12"/>
      <c r="B9" s="311"/>
      <c r="C9" s="105" t="s">
        <v>69</v>
      </c>
      <c r="D9" s="294" t="s">
        <v>59</v>
      </c>
      <c r="E9" s="295"/>
      <c r="F9" s="295"/>
      <c r="G9" s="295"/>
      <c r="H9" s="295"/>
      <c r="I9" s="295"/>
      <c r="J9" s="295"/>
      <c r="K9" s="313"/>
      <c r="L9" s="12"/>
    </row>
    <row r="10" spans="1:12" ht="33" customHeight="1">
      <c r="A10" s="12"/>
      <c r="B10" s="311"/>
      <c r="C10" s="105" t="s">
        <v>69</v>
      </c>
      <c r="D10" s="294" t="s">
        <v>142</v>
      </c>
      <c r="E10" s="295"/>
      <c r="F10" s="295"/>
      <c r="G10" s="295"/>
      <c r="H10" s="295"/>
      <c r="I10" s="295"/>
      <c r="J10" s="295"/>
      <c r="K10" s="313"/>
      <c r="L10" s="12"/>
    </row>
    <row r="11" spans="1:12" ht="33" customHeight="1" hidden="1">
      <c r="A11" s="12"/>
      <c r="B11" s="311"/>
      <c r="C11" s="105" t="s">
        <v>69</v>
      </c>
      <c r="D11" s="296" t="s">
        <v>143</v>
      </c>
      <c r="E11" s="297"/>
      <c r="F11" s="297"/>
      <c r="G11" s="297"/>
      <c r="H11" s="297"/>
      <c r="I11" s="297"/>
      <c r="J11" s="297"/>
      <c r="K11" s="313"/>
      <c r="L11" s="12"/>
    </row>
    <row r="12" spans="1:12" ht="33" customHeight="1">
      <c r="A12" s="12"/>
      <c r="B12" s="311"/>
      <c r="C12" s="105" t="s">
        <v>69</v>
      </c>
      <c r="D12" s="298" t="s">
        <v>60</v>
      </c>
      <c r="E12" s="299"/>
      <c r="F12" s="299"/>
      <c r="G12" s="299"/>
      <c r="H12" s="299"/>
      <c r="I12" s="299"/>
      <c r="J12" s="299"/>
      <c r="K12" s="313"/>
      <c r="L12" s="12"/>
    </row>
    <row r="13" spans="1:12" ht="33" customHeight="1">
      <c r="A13" s="12"/>
      <c r="B13" s="311"/>
      <c r="C13" s="300" t="s">
        <v>67</v>
      </c>
      <c r="D13" s="300"/>
      <c r="E13" s="300"/>
      <c r="F13" s="300"/>
      <c r="G13" s="300"/>
      <c r="H13" s="300"/>
      <c r="I13" s="300"/>
      <c r="J13" s="300"/>
      <c r="K13" s="313"/>
      <c r="L13" s="12"/>
    </row>
    <row r="14" spans="1:12" ht="33" customHeight="1" hidden="1">
      <c r="A14" s="12"/>
      <c r="B14" s="311"/>
      <c r="C14" s="105" t="s">
        <v>69</v>
      </c>
      <c r="D14" s="292" t="s">
        <v>63</v>
      </c>
      <c r="E14" s="293"/>
      <c r="F14" s="293"/>
      <c r="G14" s="293"/>
      <c r="H14" s="293"/>
      <c r="I14" s="293"/>
      <c r="J14" s="293"/>
      <c r="K14" s="6"/>
      <c r="L14" s="12"/>
    </row>
    <row r="15" spans="1:12" ht="33" customHeight="1" hidden="1">
      <c r="A15" s="12"/>
      <c r="B15" s="311"/>
      <c r="C15" s="105" t="s">
        <v>69</v>
      </c>
      <c r="D15" s="292" t="s">
        <v>64</v>
      </c>
      <c r="E15" s="293"/>
      <c r="F15" s="293"/>
      <c r="G15" s="293"/>
      <c r="H15" s="293"/>
      <c r="I15" s="293"/>
      <c r="J15" s="293"/>
      <c r="K15" s="6"/>
      <c r="L15" s="12"/>
    </row>
    <row r="16" spans="1:12" ht="33" customHeight="1">
      <c r="A16" s="12"/>
      <c r="B16" s="311"/>
      <c r="C16" s="105" t="s">
        <v>69</v>
      </c>
      <c r="D16" s="294" t="s">
        <v>118</v>
      </c>
      <c r="E16" s="295"/>
      <c r="F16" s="295"/>
      <c r="G16" s="295"/>
      <c r="H16" s="295"/>
      <c r="I16" s="295"/>
      <c r="J16" s="295"/>
      <c r="K16" s="313"/>
      <c r="L16" s="12"/>
    </row>
    <row r="17" spans="1:12" ht="33" customHeight="1">
      <c r="A17" s="12"/>
      <c r="B17" s="311"/>
      <c r="C17" s="105" t="s">
        <v>69</v>
      </c>
      <c r="D17" s="294" t="s">
        <v>116</v>
      </c>
      <c r="E17" s="295"/>
      <c r="F17" s="295"/>
      <c r="G17" s="295"/>
      <c r="H17" s="295"/>
      <c r="I17" s="295"/>
      <c r="J17" s="295"/>
      <c r="K17" s="313"/>
      <c r="L17" s="12"/>
    </row>
    <row r="18" spans="1:12" ht="33" customHeight="1">
      <c r="A18" s="12"/>
      <c r="B18" s="311"/>
      <c r="C18" s="105" t="s">
        <v>69</v>
      </c>
      <c r="D18" s="294" t="s">
        <v>40</v>
      </c>
      <c r="E18" s="295"/>
      <c r="F18" s="295"/>
      <c r="G18" s="295"/>
      <c r="H18" s="295"/>
      <c r="I18" s="295"/>
      <c r="J18" s="295"/>
      <c r="K18" s="313"/>
      <c r="L18" s="12"/>
    </row>
    <row r="19" spans="1:12" ht="33" customHeight="1">
      <c r="A19" s="12"/>
      <c r="B19" s="311"/>
      <c r="C19" s="105" t="s">
        <v>69</v>
      </c>
      <c r="D19" s="294" t="s">
        <v>103</v>
      </c>
      <c r="E19" s="295"/>
      <c r="F19" s="295"/>
      <c r="G19" s="295"/>
      <c r="H19" s="295"/>
      <c r="I19" s="295"/>
      <c r="J19" s="295"/>
      <c r="K19" s="313"/>
      <c r="L19" s="12"/>
    </row>
    <row r="20" spans="1:12" ht="33" customHeight="1">
      <c r="A20" s="12"/>
      <c r="B20" s="311"/>
      <c r="C20" s="105" t="s">
        <v>69</v>
      </c>
      <c r="D20" s="303" t="s">
        <v>104</v>
      </c>
      <c r="E20" s="303"/>
      <c r="F20" s="303"/>
      <c r="G20" s="303"/>
      <c r="H20" s="303"/>
      <c r="I20" s="303"/>
      <c r="J20" s="294"/>
      <c r="K20" s="313"/>
      <c r="L20" s="12"/>
    </row>
    <row r="21" spans="1:12" ht="33" customHeight="1">
      <c r="A21" s="12"/>
      <c r="B21" s="311"/>
      <c r="C21" s="105" t="s">
        <v>69</v>
      </c>
      <c r="D21" s="294" t="s">
        <v>117</v>
      </c>
      <c r="E21" s="295"/>
      <c r="F21" s="295"/>
      <c r="G21" s="295"/>
      <c r="H21" s="295"/>
      <c r="I21" s="295"/>
      <c r="J21" s="295"/>
      <c r="K21" s="313"/>
      <c r="L21" s="12"/>
    </row>
    <row r="22" spans="1:12" ht="33" customHeight="1" hidden="1">
      <c r="A22" s="12"/>
      <c r="B22" s="311"/>
      <c r="C22" s="105" t="s">
        <v>69</v>
      </c>
      <c r="D22" s="292" t="s">
        <v>68</v>
      </c>
      <c r="E22" s="293"/>
      <c r="F22" s="293"/>
      <c r="G22" s="293"/>
      <c r="H22" s="293"/>
      <c r="I22" s="293"/>
      <c r="J22" s="293"/>
      <c r="K22" s="313"/>
      <c r="L22" s="12"/>
    </row>
    <row r="23" spans="1:12" ht="33" customHeight="1">
      <c r="A23" s="12"/>
      <c r="B23" s="311"/>
      <c r="C23" s="300" t="s">
        <v>66</v>
      </c>
      <c r="D23" s="300"/>
      <c r="E23" s="300"/>
      <c r="F23" s="300"/>
      <c r="G23" s="300"/>
      <c r="H23" s="300"/>
      <c r="I23" s="300"/>
      <c r="J23" s="300"/>
      <c r="K23" s="313"/>
      <c r="L23" s="12"/>
    </row>
    <row r="24" spans="1:12" ht="33" customHeight="1" hidden="1">
      <c r="A24" s="12"/>
      <c r="B24" s="311"/>
      <c r="C24" s="105" t="s">
        <v>69</v>
      </c>
      <c r="D24" s="301" t="s">
        <v>62</v>
      </c>
      <c r="E24" s="302"/>
      <c r="F24" s="302"/>
      <c r="G24" s="302"/>
      <c r="H24" s="302"/>
      <c r="I24" s="302"/>
      <c r="J24" s="302"/>
      <c r="K24" s="313"/>
      <c r="L24" s="12"/>
    </row>
    <row r="25" spans="1:12" ht="33" customHeight="1">
      <c r="A25" s="12"/>
      <c r="B25" s="311"/>
      <c r="C25" s="105" t="s">
        <v>69</v>
      </c>
      <c r="D25" s="298" t="s">
        <v>61</v>
      </c>
      <c r="E25" s="299"/>
      <c r="F25" s="299"/>
      <c r="G25" s="299"/>
      <c r="H25" s="299"/>
      <c r="I25" s="299"/>
      <c r="J25" s="299"/>
      <c r="K25" s="313"/>
      <c r="L25" s="12"/>
    </row>
    <row r="26" spans="1:12" ht="33" customHeight="1" hidden="1">
      <c r="A26" s="12"/>
      <c r="B26" s="311"/>
      <c r="C26" s="105" t="s">
        <v>69</v>
      </c>
      <c r="D26" s="305" t="s">
        <v>101</v>
      </c>
      <c r="E26" s="305"/>
      <c r="F26" s="305"/>
      <c r="G26" s="305"/>
      <c r="H26" s="305"/>
      <c r="I26" s="305"/>
      <c r="J26" s="306"/>
      <c r="K26" s="313"/>
      <c r="L26" s="12"/>
    </row>
    <row r="27" spans="1:12" ht="33" customHeight="1">
      <c r="A27" s="12"/>
      <c r="B27" s="311"/>
      <c r="C27" s="105" t="s">
        <v>69</v>
      </c>
      <c r="D27" s="294" t="s">
        <v>147</v>
      </c>
      <c r="E27" s="295"/>
      <c r="F27" s="295"/>
      <c r="G27" s="295"/>
      <c r="H27" s="295"/>
      <c r="I27" s="295"/>
      <c r="J27" s="295"/>
      <c r="K27" s="313"/>
      <c r="L27" s="12"/>
    </row>
    <row r="28" spans="1:12" ht="33" customHeight="1">
      <c r="A28" s="12"/>
      <c r="B28" s="311"/>
      <c r="C28" s="105" t="s">
        <v>69</v>
      </c>
      <c r="D28" s="294" t="s">
        <v>146</v>
      </c>
      <c r="E28" s="295"/>
      <c r="F28" s="295"/>
      <c r="G28" s="295"/>
      <c r="H28" s="295"/>
      <c r="I28" s="295"/>
      <c r="J28" s="295"/>
      <c r="K28" s="313"/>
      <c r="L28" s="12"/>
    </row>
    <row r="29" spans="1:12" ht="33" customHeight="1">
      <c r="A29" s="12"/>
      <c r="B29" s="311"/>
      <c r="C29" s="105" t="s">
        <v>69</v>
      </c>
      <c r="D29" s="294" t="s">
        <v>144</v>
      </c>
      <c r="E29" s="295"/>
      <c r="F29" s="295"/>
      <c r="G29" s="295"/>
      <c r="H29" s="295"/>
      <c r="I29" s="295"/>
      <c r="J29" s="295"/>
      <c r="K29" s="313"/>
      <c r="L29" s="12"/>
    </row>
    <row r="30" spans="1:12" ht="33" customHeight="1">
      <c r="A30" s="12"/>
      <c r="B30" s="311"/>
      <c r="C30" s="105" t="s">
        <v>69</v>
      </c>
      <c r="D30" s="294" t="s">
        <v>102</v>
      </c>
      <c r="E30" s="295"/>
      <c r="F30" s="295"/>
      <c r="G30" s="295"/>
      <c r="H30" s="295"/>
      <c r="I30" s="295"/>
      <c r="J30" s="295"/>
      <c r="K30" s="313"/>
      <c r="L30" s="12"/>
    </row>
    <row r="31" spans="1:12" ht="12" customHeight="1">
      <c r="A31" s="12"/>
      <c r="B31" s="340"/>
      <c r="C31" s="338"/>
      <c r="D31" s="338"/>
      <c r="E31" s="338"/>
      <c r="F31" s="338"/>
      <c r="G31" s="338"/>
      <c r="H31" s="338"/>
      <c r="I31" s="338"/>
      <c r="J31" s="338"/>
      <c r="K31" s="339"/>
      <c r="L31" s="12"/>
    </row>
    <row r="32" spans="1:12" ht="12" customHeight="1">
      <c r="A32" s="12"/>
      <c r="B32" s="12"/>
      <c r="C32" s="12"/>
      <c r="D32" s="12"/>
      <c r="E32" s="12"/>
      <c r="F32" s="12"/>
      <c r="G32" s="12"/>
      <c r="H32" s="12"/>
      <c r="I32" s="12"/>
      <c r="J32" s="12"/>
      <c r="K32" s="12"/>
      <c r="L32" s="12"/>
    </row>
    <row r="33" spans="1:12" ht="15.75">
      <c r="A33" s="121"/>
      <c r="B33" s="304" t="str">
        <f>Balance!B46</f>
        <v>Arts Council of Wales: April 2016</v>
      </c>
      <c r="C33" s="304"/>
      <c r="D33" s="304"/>
      <c r="E33" s="304" t="str">
        <f>Balance!D3</f>
        <v>Ambassadors Proposal Budget Template</v>
      </c>
      <c r="F33" s="304"/>
      <c r="G33" s="307" t="str">
        <f>Balance!E6</f>
        <v>Creative Wales Ambassadors</v>
      </c>
      <c r="H33" s="307"/>
      <c r="I33" s="307"/>
      <c r="J33" s="307"/>
      <c r="K33" s="143"/>
      <c r="L33" s="143"/>
    </row>
  </sheetData>
  <sheetProtection password="DF65" sheet="1"/>
  <mergeCells count="29">
    <mergeCell ref="D17:J17"/>
    <mergeCell ref="C13:J13"/>
    <mergeCell ref="G33:J33"/>
    <mergeCell ref="E33:F33"/>
    <mergeCell ref="D30:J30"/>
    <mergeCell ref="D19:J19"/>
    <mergeCell ref="D16:J16"/>
    <mergeCell ref="D14:J14"/>
    <mergeCell ref="D21:J21"/>
    <mergeCell ref="D22:J22"/>
    <mergeCell ref="D18:J18"/>
    <mergeCell ref="C23:J23"/>
    <mergeCell ref="D24:J24"/>
    <mergeCell ref="D20:J20"/>
    <mergeCell ref="B33:D33"/>
    <mergeCell ref="D25:J25"/>
    <mergeCell ref="D27:J27"/>
    <mergeCell ref="D28:J28"/>
    <mergeCell ref="D29:J29"/>
    <mergeCell ref="D26:J26"/>
    <mergeCell ref="C5:G5"/>
    <mergeCell ref="I5:J5"/>
    <mergeCell ref="D15:J15"/>
    <mergeCell ref="D9:J9"/>
    <mergeCell ref="D11:J11"/>
    <mergeCell ref="D10:J10"/>
    <mergeCell ref="D8:J8"/>
    <mergeCell ref="D12:J12"/>
    <mergeCell ref="C7:J7"/>
  </mergeCells>
  <hyperlinks>
    <hyperlink ref="F3" location="Expenditure!A1" display="Expenditure"/>
    <hyperlink ref="D3" location="Income!A1" display="Income"/>
    <hyperlink ref="I3" location="Balance!A1" display="Balance"/>
    <hyperlink ref="I5" r:id="rId1" display="Essential help notes - click here"/>
    <hyperlink ref="I5:J5" r:id="rId2" display="Essential help notes - click here"/>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75" r:id="rId3"/>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106" t="s">
        <v>72</v>
      </c>
    </row>
    <row r="3" spans="1:2" ht="15">
      <c r="A3" s="106" t="s">
        <v>4</v>
      </c>
      <c r="B3" t="s">
        <v>71</v>
      </c>
    </row>
    <row r="5" ht="15">
      <c r="B5" t="s">
        <v>70</v>
      </c>
    </row>
    <row r="7" ht="15">
      <c r="B7" t="s">
        <v>73</v>
      </c>
    </row>
    <row r="9" spans="1:2" ht="15">
      <c r="A9" s="106" t="s">
        <v>2</v>
      </c>
      <c r="B9" t="s">
        <v>78</v>
      </c>
    </row>
    <row r="11" ht="15">
      <c r="B11" t="s">
        <v>74</v>
      </c>
    </row>
    <row r="13" spans="1:2" ht="15">
      <c r="A13" s="106" t="s">
        <v>3</v>
      </c>
      <c r="B13" t="s">
        <v>78</v>
      </c>
    </row>
    <row r="15" ht="15">
      <c r="B15" t="s">
        <v>75</v>
      </c>
    </row>
    <row r="17" ht="15">
      <c r="B17" t="s">
        <v>76</v>
      </c>
    </row>
    <row r="19" ht="15">
      <c r="B19" t="s">
        <v>77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David Newland</cp:lastModifiedBy>
  <cp:lastPrinted>2013-09-05T08:40:36Z</cp:lastPrinted>
  <dcterms:created xsi:type="dcterms:W3CDTF">2011-08-16T13:20:50Z</dcterms:created>
  <dcterms:modified xsi:type="dcterms:W3CDTF">2016-04-12T10:14:48Z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